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<sst xmlns="http://schemas.openxmlformats.org/spreadsheetml/2006/main" count="52" uniqueCount="22">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</sst>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-938868.2000000004</c:v>
                </c:pt>
                <c:pt idx="9">
                  <c:v>-1094889.9000000001</c:v>
                </c:pt>
                <c:pt idx="10">
                  <c:v>-1078540.8999999997</c:v>
                </c:pt>
                <c:pt idx="11">
                  <c:v>-855940.3999999998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4665063"/>
        <c:crosses val="autoZero"/>
        <c:auto val="1"/>
        <c:lblOffset val="0"/>
        <c:tickLblSkip val="1"/>
        <c:noMultiLvlLbl val="0"/>
      </c:catAx>
      <c:valAx>
        <c:axId val="1466506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8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772721.8999999997</c:v>
                </c:pt>
                <c:pt idx="9">
                  <c:v>738579.6999999994</c:v>
                </c:pt>
                <c:pt idx="10">
                  <c:v>760896.4000000005</c:v>
                </c:pt>
                <c:pt idx="11">
                  <c:v>640268.8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019425"/>
        <c:crosses val="autoZero"/>
        <c:auto val="1"/>
        <c:lblOffset val="0"/>
        <c:tickLblSkip val="1"/>
        <c:noMultiLvlLbl val="0"/>
      </c:catAx>
      <c:valAx>
        <c:axId val="470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-44390</c:v>
                </c:pt>
                <c:pt idx="9">
                  <c:v>-89200</c:v>
                </c:pt>
                <c:pt idx="10">
                  <c:v>-51694</c:v>
                </c:pt>
                <c:pt idx="11">
                  <c:v>-81168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0477051"/>
        <c:crosses val="autoZero"/>
        <c:auto val="1"/>
        <c:lblOffset val="0"/>
        <c:tickLblSkip val="1"/>
        <c:noMultiLvlLbl val="0"/>
      </c:catAx>
      <c:valAx>
        <c:axId val="50477051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1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60087</c:v>
                </c:pt>
                <c:pt idx="9">
                  <c:v>51905</c:v>
                </c:pt>
                <c:pt idx="10">
                  <c:v>177309</c:v>
                </c:pt>
                <c:pt idx="11">
                  <c:v>87323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109301"/>
        <c:crosses val="autoZero"/>
        <c:auto val="1"/>
        <c:lblOffset val="0"/>
        <c:tickLblSkip val="1"/>
        <c:noMultiLvlLbl val="0"/>
      </c:catAx>
      <c:valAx>
        <c:axId val="62109301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40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K22" sqref="K22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>
        <v>120365.99999999997</v>
      </c>
      <c r="C9" s="12">
        <v>1208583.4000000006</v>
      </c>
      <c r="D9" s="11">
        <v>701241.1000000004</v>
      </c>
      <c r="E9" s="12">
        <v>6492.3</v>
      </c>
      <c r="F9" s="11">
        <v>902</v>
      </c>
      <c r="G9" s="13">
        <v>46720</v>
      </c>
      <c r="H9" s="11">
        <v>108262</v>
      </c>
      <c r="I9" s="12">
        <v>16325</v>
      </c>
      <c r="J9" s="30">
        <f t="shared" si="0"/>
        <v>930771.1000000004</v>
      </c>
      <c r="K9" s="25">
        <f t="shared" si="1"/>
        <v>1278120.7000000007</v>
      </c>
      <c r="L9" s="26">
        <f>J9-K9</f>
        <v>-347349.6000000002</v>
      </c>
      <c r="P9" s="45"/>
      <c r="Q9" s="45"/>
    </row>
    <row r="10" spans="1:17" ht="12.75">
      <c r="A10" s="4">
        <v>5</v>
      </c>
      <c r="B10" s="30">
        <v>185825.4000000002</v>
      </c>
      <c r="C10" s="25">
        <v>1197521.8000000007</v>
      </c>
      <c r="D10" s="30">
        <v>742411.8000000002</v>
      </c>
      <c r="E10" s="25">
        <v>8974.8</v>
      </c>
      <c r="F10" s="30">
        <v>708</v>
      </c>
      <c r="G10" s="26">
        <v>33459</v>
      </c>
      <c r="H10" s="30">
        <v>155185</v>
      </c>
      <c r="I10" s="25">
        <v>59134</v>
      </c>
      <c r="J10" s="30">
        <f t="shared" si="0"/>
        <v>1084130.2000000004</v>
      </c>
      <c r="K10" s="25">
        <f t="shared" si="1"/>
        <v>1299089.6000000008</v>
      </c>
      <c r="L10" s="26">
        <f>J10-K10</f>
        <v>-214959.40000000037</v>
      </c>
      <c r="P10" s="45"/>
      <c r="Q10" s="45"/>
    </row>
    <row r="11" spans="1:17" ht="13.5" thickBot="1">
      <c r="A11" s="4">
        <v>6</v>
      </c>
      <c r="B11" s="11">
        <v>128147.2</v>
      </c>
      <c r="C11" s="12">
        <v>1267353.4999999993</v>
      </c>
      <c r="D11" s="11">
        <v>730461.6000000004</v>
      </c>
      <c r="E11" s="12">
        <v>11603.399999999998</v>
      </c>
      <c r="F11" s="11">
        <v>1143</v>
      </c>
      <c r="G11" s="13">
        <v>76352</v>
      </c>
      <c r="H11" s="11">
        <v>124556</v>
      </c>
      <c r="I11" s="13">
        <v>12422</v>
      </c>
      <c r="J11" s="25">
        <f t="shared" si="0"/>
        <v>984307.8000000004</v>
      </c>
      <c r="K11" s="25">
        <f t="shared" si="1"/>
        <v>1367730.8999999992</v>
      </c>
      <c r="L11" s="29">
        <f aca="true" t="shared" si="2" ref="L11:L17">J11-K11</f>
        <v>-383423.0999999988</v>
      </c>
      <c r="P11" s="45"/>
      <c r="Q11" s="45"/>
    </row>
    <row r="12" spans="1:17" ht="12.75">
      <c r="A12" s="9">
        <v>7</v>
      </c>
      <c r="B12" s="17">
        <v>189362.39999999997</v>
      </c>
      <c r="C12" s="18">
        <v>1133281.0999999999</v>
      </c>
      <c r="D12" s="17">
        <v>782686.4</v>
      </c>
      <c r="E12" s="18">
        <v>13329.599999999999</v>
      </c>
      <c r="F12" s="17">
        <v>858</v>
      </c>
      <c r="G12" s="19">
        <v>76748</v>
      </c>
      <c r="H12" s="17">
        <v>175237</v>
      </c>
      <c r="I12" s="19">
        <v>7081</v>
      </c>
      <c r="J12" s="31">
        <f t="shared" si="0"/>
        <v>1148143.8</v>
      </c>
      <c r="K12" s="31">
        <f t="shared" si="1"/>
        <v>1230439.7</v>
      </c>
      <c r="L12" s="26">
        <f t="shared" si="2"/>
        <v>-82295.8999999999</v>
      </c>
      <c r="P12" s="45"/>
      <c r="Q12" s="45"/>
    </row>
    <row r="13" spans="1:17" ht="12.75">
      <c r="A13" s="4">
        <v>8</v>
      </c>
      <c r="B13" s="11">
        <v>77342.29999999994</v>
      </c>
      <c r="C13" s="12">
        <v>1161158</v>
      </c>
      <c r="D13" s="11">
        <v>842995.5</v>
      </c>
      <c r="E13" s="12">
        <v>5340.900000000001</v>
      </c>
      <c r="F13" s="11">
        <v>1205</v>
      </c>
      <c r="G13" s="13">
        <v>70837</v>
      </c>
      <c r="H13" s="11">
        <v>207525</v>
      </c>
      <c r="I13" s="13">
        <v>12010</v>
      </c>
      <c r="J13" s="25">
        <f t="shared" si="0"/>
        <v>1129067.7999999998</v>
      </c>
      <c r="K13" s="25">
        <f t="shared" si="1"/>
        <v>1249345.9</v>
      </c>
      <c r="L13" s="26">
        <f t="shared" si="2"/>
        <v>-120278.1000000001</v>
      </c>
      <c r="P13" s="45"/>
      <c r="Q13" s="45"/>
    </row>
    <row r="14" spans="1:17" ht="13.5" thickBot="1">
      <c r="A14" s="10">
        <v>9</v>
      </c>
      <c r="B14" s="14">
        <v>152234.19999999998</v>
      </c>
      <c r="C14" s="15">
        <v>1091102.4000000004</v>
      </c>
      <c r="D14" s="14">
        <v>805408.5999999997</v>
      </c>
      <c r="E14" s="15">
        <v>32686.70000000001</v>
      </c>
      <c r="F14" s="14">
        <v>1039</v>
      </c>
      <c r="G14" s="16">
        <v>45429</v>
      </c>
      <c r="H14" s="14">
        <v>85816</v>
      </c>
      <c r="I14" s="16">
        <v>25729</v>
      </c>
      <c r="J14" s="27">
        <f aca="true" t="shared" si="3" ref="J14:K17">+B14+D14+F14+H14</f>
        <v>1044497.7999999997</v>
      </c>
      <c r="K14" s="28">
        <f t="shared" si="3"/>
        <v>1194947.1000000003</v>
      </c>
      <c r="L14" s="29">
        <f t="shared" si="2"/>
        <v>-150449.30000000063</v>
      </c>
      <c r="P14" s="45"/>
      <c r="Q14" s="45"/>
    </row>
    <row r="15" spans="1:17" ht="12.75">
      <c r="A15" s="4">
        <v>10</v>
      </c>
      <c r="B15" s="11">
        <v>50028.79999999998</v>
      </c>
      <c r="C15" s="12">
        <v>1144918.7000000002</v>
      </c>
      <c r="D15" s="11">
        <v>755958.8999999993</v>
      </c>
      <c r="E15" s="12">
        <v>17379.199999999997</v>
      </c>
      <c r="F15" s="11">
        <v>230</v>
      </c>
      <c r="G15" s="13">
        <v>89430</v>
      </c>
      <c r="H15" s="11">
        <v>52381</v>
      </c>
      <c r="I15" s="13">
        <v>476</v>
      </c>
      <c r="J15" s="25">
        <f>+B15+D15+F15+H15</f>
        <v>858598.6999999993</v>
      </c>
      <c r="K15" s="25">
        <f>+C15+E15+G15+I15</f>
        <v>1252203.9000000001</v>
      </c>
      <c r="L15" s="26">
        <f>J15-K15</f>
        <v>-393605.2000000009</v>
      </c>
      <c r="P15" s="45"/>
      <c r="Q15" s="45"/>
    </row>
    <row r="16" spans="1:17" ht="12.75">
      <c r="A16" s="4">
        <v>11</v>
      </c>
      <c r="B16" s="11">
        <v>86276.40000000004</v>
      </c>
      <c r="C16" s="12">
        <v>1164817.2999999998</v>
      </c>
      <c r="D16" s="11">
        <v>788771.7000000005</v>
      </c>
      <c r="E16" s="12">
        <v>27875.299999999996</v>
      </c>
      <c r="F16" s="11">
        <v>737</v>
      </c>
      <c r="G16" s="13">
        <v>52431</v>
      </c>
      <c r="H16" s="11">
        <v>179364</v>
      </c>
      <c r="I16" s="13">
        <v>2055</v>
      </c>
      <c r="J16" s="25">
        <f t="shared" si="3"/>
        <v>1055149.1000000006</v>
      </c>
      <c r="K16" s="25">
        <f t="shared" si="3"/>
        <v>1247178.5999999999</v>
      </c>
      <c r="L16" s="26">
        <f t="shared" si="2"/>
        <v>-192029.4999999993</v>
      </c>
      <c r="P16" s="45"/>
      <c r="Q16" s="45"/>
    </row>
    <row r="17" spans="1:17" ht="12.75">
      <c r="A17" s="5">
        <v>12</v>
      </c>
      <c r="B17" s="20">
        <v>173479.1</v>
      </c>
      <c r="C17" s="21">
        <v>1029419.4999999998</v>
      </c>
      <c r="D17" s="20">
        <v>732704</v>
      </c>
      <c r="E17" s="21">
        <v>92435.19999999997</v>
      </c>
      <c r="F17" s="20">
        <v>379</v>
      </c>
      <c r="G17" s="22">
        <v>81547</v>
      </c>
      <c r="H17" s="20">
        <v>101647</v>
      </c>
      <c r="I17" s="22">
        <v>14324</v>
      </c>
      <c r="J17" s="23">
        <f t="shared" si="3"/>
        <v>1008209.1</v>
      </c>
      <c r="K17" s="23">
        <f t="shared" si="3"/>
        <v>1217725.6999999997</v>
      </c>
      <c r="L17" s="24">
        <f t="shared" si="2"/>
        <v>-209516.59999999974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1573815.1</v>
      </c>
      <c r="C18" s="90">
        <f t="shared" si="4"/>
        <v>13787572.200000003</v>
      </c>
      <c r="D18" s="89">
        <f t="shared" si="4"/>
        <v>9022644</v>
      </c>
      <c r="E18" s="90">
        <f t="shared" si="4"/>
        <v>269101.8999999999</v>
      </c>
      <c r="F18" s="89">
        <f t="shared" si="4"/>
        <v>9164</v>
      </c>
      <c r="G18" s="90">
        <f t="shared" si="4"/>
        <v>831309</v>
      </c>
      <c r="H18" s="89">
        <f t="shared" si="4"/>
        <v>1462447</v>
      </c>
      <c r="I18" s="90">
        <f t="shared" si="4"/>
        <v>162681</v>
      </c>
      <c r="J18" s="89">
        <f t="shared" si="4"/>
        <v>12068070.1</v>
      </c>
      <c r="K18" s="91">
        <f t="shared" si="4"/>
        <v>15050664.1</v>
      </c>
      <c r="L18" s="90">
        <f t="shared" si="4"/>
        <v>-2982594.000000001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14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20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-1088217.4000000006</v>
      </c>
      <c r="C26" s="33">
        <f t="shared" si="6"/>
        <v>694748.8000000004</v>
      </c>
      <c r="D26" s="34">
        <f t="shared" si="7"/>
        <v>-45818</v>
      </c>
      <c r="E26" s="33">
        <f t="shared" si="8"/>
        <v>91937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-1011696.4000000006</v>
      </c>
      <c r="C27" s="33">
        <f t="shared" si="6"/>
        <v>733437.0000000001</v>
      </c>
      <c r="D27" s="34">
        <f t="shared" si="7"/>
        <v>-32751</v>
      </c>
      <c r="E27" s="33">
        <f t="shared" si="8"/>
        <v>96051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-1139206.2999999993</v>
      </c>
      <c r="C28" s="36">
        <f t="shared" si="6"/>
        <v>718858.2000000004</v>
      </c>
      <c r="D28" s="37">
        <f t="shared" si="7"/>
        <v>-75209</v>
      </c>
      <c r="E28" s="36">
        <f t="shared" si="8"/>
        <v>112134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-943918.7</v>
      </c>
      <c r="C29" s="33">
        <f t="shared" si="6"/>
        <v>769356.8</v>
      </c>
      <c r="D29" s="34">
        <f t="shared" si="7"/>
        <v>-75890</v>
      </c>
      <c r="E29" s="33">
        <f t="shared" si="8"/>
        <v>168156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-1083815.7</v>
      </c>
      <c r="C30" s="33">
        <f t="shared" si="6"/>
        <v>837654.6</v>
      </c>
      <c r="D30" s="34">
        <f t="shared" si="7"/>
        <v>-69632</v>
      </c>
      <c r="E30" s="33">
        <f t="shared" si="8"/>
        <v>195515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-938868.2000000004</v>
      </c>
      <c r="C31" s="36">
        <f t="shared" si="6"/>
        <v>772721.8999999997</v>
      </c>
      <c r="D31" s="37">
        <f t="shared" si="7"/>
        <v>-44390</v>
      </c>
      <c r="E31" s="36">
        <f t="shared" si="8"/>
        <v>60087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-1094889.9000000001</v>
      </c>
      <c r="C32" s="33">
        <f t="shared" si="6"/>
        <v>738579.6999999994</v>
      </c>
      <c r="D32" s="34">
        <f t="shared" si="7"/>
        <v>-89200</v>
      </c>
      <c r="E32" s="33">
        <f t="shared" si="8"/>
        <v>51905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-1078540.8999999997</v>
      </c>
      <c r="C33" s="33">
        <f t="shared" si="6"/>
        <v>760896.4000000005</v>
      </c>
      <c r="D33" s="34">
        <f t="shared" si="7"/>
        <v>-51694</v>
      </c>
      <c r="E33" s="33">
        <f t="shared" si="8"/>
        <v>177309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-855940.3999999998</v>
      </c>
      <c r="C34" s="36">
        <f t="shared" si="6"/>
        <v>640268.8</v>
      </c>
      <c r="D34" s="37">
        <f t="shared" si="7"/>
        <v>-81168</v>
      </c>
      <c r="E34" s="36">
        <f t="shared" si="8"/>
        <v>87323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-12213757.100000003</v>
      </c>
      <c r="C35" s="39">
        <f>SUM(C23:C34)</f>
        <v>8753542.1</v>
      </c>
      <c r="D35" s="40">
        <f>SUM(D23:D34)</f>
        <v>-822145</v>
      </c>
      <c r="E35" s="87">
        <f>SUM(E23:E34)</f>
        <v>1299766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18</v>
      </c>
      <c r="C38" s="95"/>
      <c r="D38" s="95"/>
      <c r="E38" s="96"/>
      <c r="G38" s="94" t="s">
        <v>19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-1088217.4000000006</v>
      </c>
      <c r="C7" s="52">
        <f>Hárok1!B43</f>
        <v>-1008906.6</v>
      </c>
      <c r="D7" s="50">
        <f>Hárok1!C26</f>
        <v>694748.8000000004</v>
      </c>
      <c r="E7" s="50">
        <f>Hárok1!C43</f>
        <v>684740.6</v>
      </c>
      <c r="F7" s="49">
        <f>Hárok1!D26</f>
        <v>-45818</v>
      </c>
      <c r="G7" s="52">
        <f>Hárok1!D43</f>
        <v>-72</v>
      </c>
      <c r="H7" s="49">
        <f>Hárok1!E26</f>
        <v>91937</v>
      </c>
      <c r="I7" s="54">
        <f>Hárok1!E43</f>
        <v>9661</v>
      </c>
    </row>
    <row r="8" spans="1:9" ht="12.75">
      <c r="A8" s="53">
        <v>5</v>
      </c>
      <c r="B8" s="49">
        <f>Hárok1!B27</f>
        <v>-1011696.4000000006</v>
      </c>
      <c r="C8" s="52">
        <f>Hárok1!B44</f>
        <v>-1087170.9999999995</v>
      </c>
      <c r="D8" s="50">
        <f>Hárok1!C27</f>
        <v>733437.0000000001</v>
      </c>
      <c r="E8" s="50">
        <f>Hárok1!C44</f>
        <v>536578.9000000001</v>
      </c>
      <c r="F8" s="49">
        <f>Hárok1!D27</f>
        <v>-32751</v>
      </c>
      <c r="G8" s="52">
        <f>Hárok1!D44</f>
        <v>-1021</v>
      </c>
      <c r="H8" s="49">
        <f>Hárok1!E27</f>
        <v>96051</v>
      </c>
      <c r="I8" s="54">
        <f>Hárok1!E44</f>
        <v>25017</v>
      </c>
    </row>
    <row r="9" spans="1:9" ht="12.75">
      <c r="A9" s="53">
        <v>6</v>
      </c>
      <c r="B9" s="49">
        <f>Hárok1!B28</f>
        <v>-1139206.2999999993</v>
      </c>
      <c r="C9" s="52">
        <f>Hárok1!B45</f>
        <v>-767834.3</v>
      </c>
      <c r="D9" s="50">
        <f>Hárok1!C28</f>
        <v>718858.2000000004</v>
      </c>
      <c r="E9" s="50">
        <f>Hárok1!C45</f>
        <v>303941.7999999998</v>
      </c>
      <c r="F9" s="49">
        <f>Hárok1!D28</f>
        <v>-75209</v>
      </c>
      <c r="G9" s="52">
        <f>Hárok1!D45</f>
        <v>1176</v>
      </c>
      <c r="H9" s="49">
        <f>Hárok1!E28</f>
        <v>112134</v>
      </c>
      <c r="I9" s="54">
        <f>Hárok1!E45</f>
        <v>2661</v>
      </c>
    </row>
    <row r="10" spans="1:9" ht="12.75">
      <c r="A10" s="53">
        <v>7</v>
      </c>
      <c r="B10" s="49">
        <f>Hárok1!B29</f>
        <v>-943918.7</v>
      </c>
      <c r="C10" s="52">
        <f>Hárok1!B46</f>
        <v>-816059.0000000002</v>
      </c>
      <c r="D10" s="50">
        <f>Hárok1!C29</f>
        <v>769356.8</v>
      </c>
      <c r="E10" s="50">
        <f>Hárok1!C46</f>
        <v>798551.7000000002</v>
      </c>
      <c r="F10" s="49">
        <f>Hárok1!D29</f>
        <v>-75890</v>
      </c>
      <c r="G10" s="52">
        <f>Hárok1!D46</f>
        <v>-9762</v>
      </c>
      <c r="H10" s="49">
        <f>Hárok1!E29</f>
        <v>168156</v>
      </c>
      <c r="I10" s="54">
        <f>Hárok1!E46</f>
        <v>65600</v>
      </c>
    </row>
    <row r="11" spans="1:9" ht="12.75">
      <c r="A11" s="53">
        <v>8</v>
      </c>
      <c r="B11" s="49">
        <f>Hárok1!B30</f>
        <v>-1083815.7</v>
      </c>
      <c r="C11" s="52">
        <f>Hárok1!B47</f>
        <v>-452916.7999999998</v>
      </c>
      <c r="D11" s="50">
        <f>Hárok1!C30</f>
        <v>837654.6</v>
      </c>
      <c r="E11" s="50">
        <f>Hárok1!C47</f>
        <v>515748.3000000003</v>
      </c>
      <c r="F11" s="49">
        <f>Hárok1!D30</f>
        <v>-69632</v>
      </c>
      <c r="G11" s="52">
        <f>Hárok1!D47</f>
        <v>-385</v>
      </c>
      <c r="H11" s="49">
        <f>Hárok1!E30</f>
        <v>195515</v>
      </c>
      <c r="I11" s="54">
        <f>Hárok1!E47</f>
        <v>0</v>
      </c>
    </row>
    <row r="12" spans="1:9" ht="12.75">
      <c r="A12" s="53">
        <v>9</v>
      </c>
      <c r="B12" s="49">
        <f>Hárok1!B31</f>
        <v>-938868.2000000004</v>
      </c>
      <c r="C12" s="52">
        <f>Hárok1!B48</f>
        <v>-557079.1999999998</v>
      </c>
      <c r="D12" s="50">
        <f>Hárok1!C31</f>
        <v>772721.8999999997</v>
      </c>
      <c r="E12" s="50">
        <f>Hárok1!C48</f>
        <v>399975.09999999986</v>
      </c>
      <c r="F12" s="49">
        <f>Hárok1!D31</f>
        <v>-44390</v>
      </c>
      <c r="G12" s="52">
        <f>Hárok1!D48</f>
        <v>-3661</v>
      </c>
      <c r="H12" s="49">
        <f>Hárok1!E31</f>
        <v>60087</v>
      </c>
      <c r="I12" s="54">
        <f>Hárok1!E48</f>
        <v>12675</v>
      </c>
    </row>
    <row r="13" spans="1:9" ht="12.75">
      <c r="A13" s="53">
        <v>10</v>
      </c>
      <c r="B13" s="49">
        <f>Hárok1!B32</f>
        <v>-1094889.9000000001</v>
      </c>
      <c r="C13" s="52">
        <f>Hárok1!B49</f>
        <v>-942711.9999999993</v>
      </c>
      <c r="D13" s="50">
        <f>Hárok1!C32</f>
        <v>738579.6999999994</v>
      </c>
      <c r="E13" s="50">
        <f>Hárok1!C49</f>
        <v>545346.2999999999</v>
      </c>
      <c r="F13" s="49">
        <f>Hárok1!D32</f>
        <v>-89200</v>
      </c>
      <c r="G13" s="52">
        <f>Hárok1!D49</f>
        <v>-38222</v>
      </c>
      <c r="H13" s="49">
        <f>Hárok1!E32</f>
        <v>51905</v>
      </c>
      <c r="I13" s="54">
        <f>Hárok1!E49</f>
        <v>8249</v>
      </c>
    </row>
    <row r="14" spans="1:9" ht="12.75">
      <c r="A14" s="53">
        <v>11</v>
      </c>
      <c r="B14" s="49">
        <f>Hárok1!B33</f>
        <v>-1078540.8999999997</v>
      </c>
      <c r="C14" s="52">
        <f>Hárok1!B50</f>
        <v>-560912.6000000003</v>
      </c>
      <c r="D14" s="50">
        <f>Hárok1!C33</f>
        <v>760896.4000000005</v>
      </c>
      <c r="E14" s="50">
        <f>Hárok1!C50</f>
        <v>413637.6</v>
      </c>
      <c r="F14" s="49">
        <f>Hárok1!D33</f>
        <v>-51694</v>
      </c>
      <c r="G14" s="52">
        <f>Hárok1!D50</f>
        <v>-23213</v>
      </c>
      <c r="H14" s="49">
        <f>Hárok1!E33</f>
        <v>177309</v>
      </c>
      <c r="I14" s="54">
        <f>Hárok1!E50</f>
        <v>0</v>
      </c>
    </row>
    <row r="15" spans="1:9" ht="12.75">
      <c r="A15" s="60">
        <v>12</v>
      </c>
      <c r="B15" s="62">
        <f>Hárok1!B34</f>
        <v>-855940.3999999998</v>
      </c>
      <c r="C15" s="63">
        <f>Hárok1!B51</f>
        <v>-864518.0999999995</v>
      </c>
      <c r="D15" s="64">
        <f>Hárok1!C34</f>
        <v>640268.8</v>
      </c>
      <c r="E15" s="64">
        <f>Hárok1!C51</f>
        <v>635206.8999999999</v>
      </c>
      <c r="F15" s="62">
        <f>Hárok1!D34</f>
        <v>-81168</v>
      </c>
      <c r="G15" s="63">
        <f>Hárok1!D51</f>
        <v>-30254</v>
      </c>
      <c r="H15" s="62">
        <f>Hárok1!E34</f>
        <v>87323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-12213757.100000003</v>
      </c>
      <c r="C16" s="56">
        <f aca="true" t="shared" si="0" ref="C16:I16">SUM(C4:C15)</f>
        <v>-9371265.2</v>
      </c>
      <c r="D16" s="57">
        <f t="shared" si="0"/>
        <v>8753542.1</v>
      </c>
      <c r="E16" s="57">
        <f t="shared" si="0"/>
        <v>6551941.3999999985</v>
      </c>
      <c r="F16" s="55">
        <f t="shared" si="0"/>
        <v>-822145</v>
      </c>
      <c r="G16" s="56">
        <f t="shared" si="0"/>
        <v>-125201</v>
      </c>
      <c r="H16" s="55">
        <f t="shared" si="0"/>
        <v>1299766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2018-02-01T13:12:06Z</dcterms:modified>
  <cp:category/>
  <cp:version/>
  <cp:contentType/>
  <cp:contentStatus/>
</cp:coreProperties>
</file>