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<sst xmlns="http://schemas.openxmlformats.org/spreadsheetml/2006/main" count="52" uniqueCount="22">
  <si>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</si>
  <si>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</si>
  <si>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</si>
  <si>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</si>
  <si>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</si>
  <si>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</si>
  <si>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</si>
  <si>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</si>
  <si>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</si>
  <si>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</si>
  <si>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</si>
  <si>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</si>
  <si>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</si>
  <si>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</si>
  <si>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</si>
  <si>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</si>
  <si>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</si>
  <si>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</si>
  <si>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2017</t>
  </si>
  <si>
    <t>Rok (Year) 2017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</si>
  <si>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2018</t>
    </r>
  </si>
  <si>
    <t>SALDO  (Balance)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</si>
</sst>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0"/>
      <color indexed="8"/>
      <name val="Calibri"/>
      <family val="2"/>
    </font>
    <font>
      <b/>
      <sz val="5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-663765.1000000007</c:v>
                </c:pt>
                <c:pt idx="1">
                  <c:v>-411967.6000000002</c:v>
                </c:pt>
                <c:pt idx="2">
                  <c:v>-475424.99999999953</c:v>
                </c:pt>
                <c:pt idx="3">
                  <c:v>-331784.29999999976</c:v>
                </c:pt>
                <c:pt idx="4">
                  <c:v>-1132165.0999999994</c:v>
                </c:pt>
                <c:pt idx="5">
                  <c:v>-1141720.7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-1179143.6000000006</c:v>
                </c:pt>
                <c:pt idx="1">
                  <c:v>-1023930.7000000002</c:v>
                </c:pt>
                <c:pt idx="2">
                  <c:v>-775588.9000000001</c:v>
                </c:pt>
                <c:pt idx="3">
                  <c:v>-1088217.4000000006</c:v>
                </c:pt>
                <c:pt idx="4">
                  <c:v>-1011696.4000000006</c:v>
                </c:pt>
                <c:pt idx="5">
                  <c:v>-1139206.2999999993</c:v>
                </c:pt>
                <c:pt idx="6">
                  <c:v>-943918.7</c:v>
                </c:pt>
                <c:pt idx="7">
                  <c:v>-1083815.7</c:v>
                </c:pt>
                <c:pt idx="8">
                  <c:v>-938868.2000000004</c:v>
                </c:pt>
                <c:pt idx="9">
                  <c:v>-1094889.9000000001</c:v>
                </c:pt>
                <c:pt idx="10">
                  <c:v>-1078540.8999999997</c:v>
                </c:pt>
                <c:pt idx="11">
                  <c:v>-855940.3999999998</c:v>
                </c:pt>
              </c:numCache>
            </c:numRef>
          </c:val>
        </c:ser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3505067"/>
        <c:crosses val="autoZero"/>
        <c:auto val="1"/>
        <c:lblOffset val="0"/>
        <c:tickLblSkip val="1"/>
        <c:noMultiLvlLbl val="0"/>
      </c:catAx>
      <c:valAx>
        <c:axId val="1350506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6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590095.2</c:v>
                </c:pt>
                <c:pt idx="1">
                  <c:v>166267.30000000002</c:v>
                </c:pt>
                <c:pt idx="2">
                  <c:v>189131.70000000007</c:v>
                </c:pt>
                <c:pt idx="3">
                  <c:v>242636.0000000002</c:v>
                </c:pt>
                <c:pt idx="4">
                  <c:v>721122.4000000004</c:v>
                </c:pt>
                <c:pt idx="5">
                  <c:v>659600.0999999997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785027.2999999999</c:v>
                </c:pt>
                <c:pt idx="1">
                  <c:v>664735.2</c:v>
                </c:pt>
                <c:pt idx="2">
                  <c:v>637257.3999999997</c:v>
                </c:pt>
                <c:pt idx="3">
                  <c:v>694748.8000000004</c:v>
                </c:pt>
                <c:pt idx="4">
                  <c:v>733437.0000000001</c:v>
                </c:pt>
                <c:pt idx="5">
                  <c:v>718858.2000000004</c:v>
                </c:pt>
                <c:pt idx="6">
                  <c:v>769356.8</c:v>
                </c:pt>
                <c:pt idx="7">
                  <c:v>837654.6</c:v>
                </c:pt>
                <c:pt idx="8">
                  <c:v>772721.8999999997</c:v>
                </c:pt>
                <c:pt idx="9">
                  <c:v>738579.6999999994</c:v>
                </c:pt>
                <c:pt idx="10">
                  <c:v>760896.4000000005</c:v>
                </c:pt>
                <c:pt idx="11">
                  <c:v>640268.8</c:v>
                </c:pt>
              </c:numCache>
            </c:numRef>
          </c:val>
        </c:ser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0168613"/>
        <c:crosses val="autoZero"/>
        <c:auto val="1"/>
        <c:lblOffset val="0"/>
        <c:tickLblSkip val="1"/>
        <c:noMultiLvlLbl val="0"/>
      </c:catAx>
      <c:valAx>
        <c:axId val="20168613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36740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-29133</c:v>
                </c:pt>
                <c:pt idx="1">
                  <c:v>-13355</c:v>
                </c:pt>
                <c:pt idx="2">
                  <c:v>5735</c:v>
                </c:pt>
                <c:pt idx="3">
                  <c:v>8704</c:v>
                </c:pt>
                <c:pt idx="4">
                  <c:v>-5262</c:v>
                </c:pt>
                <c:pt idx="5">
                  <c:v>-20334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-139944</c:v>
                </c:pt>
                <c:pt idx="1">
                  <c:v>-84747</c:v>
                </c:pt>
                <c:pt idx="2">
                  <c:v>-31702</c:v>
                </c:pt>
                <c:pt idx="3">
                  <c:v>-45818</c:v>
                </c:pt>
                <c:pt idx="4">
                  <c:v>-32751</c:v>
                </c:pt>
                <c:pt idx="5">
                  <c:v>-75209</c:v>
                </c:pt>
                <c:pt idx="6">
                  <c:v>-75890</c:v>
                </c:pt>
                <c:pt idx="7">
                  <c:v>-69632</c:v>
                </c:pt>
                <c:pt idx="8">
                  <c:v>-44390</c:v>
                </c:pt>
                <c:pt idx="9">
                  <c:v>-89200</c:v>
                </c:pt>
                <c:pt idx="10">
                  <c:v>-51694</c:v>
                </c:pt>
                <c:pt idx="11">
                  <c:v>-81168</c:v>
                </c:pt>
              </c:numCache>
            </c:numRef>
          </c:val>
        </c:ser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3044927"/>
        <c:crosses val="autoZero"/>
        <c:auto val="1"/>
        <c:lblOffset val="0"/>
        <c:tickLblSkip val="1"/>
        <c:noMultiLvlLbl val="0"/>
      </c:catAx>
      <c:valAx>
        <c:axId val="2304492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9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30689</c:v>
                </c:pt>
                <c:pt idx="1">
                  <c:v>-11250</c:v>
                </c:pt>
                <c:pt idx="2">
                  <c:v>-8537</c:v>
                </c:pt>
                <c:pt idx="3">
                  <c:v>-27123</c:v>
                </c:pt>
                <c:pt idx="4">
                  <c:v>36726</c:v>
                </c:pt>
                <c:pt idx="5">
                  <c:v>3736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72404</c:v>
                </c:pt>
                <c:pt idx="1">
                  <c:v>141037</c:v>
                </c:pt>
                <c:pt idx="2">
                  <c:v>45908</c:v>
                </c:pt>
                <c:pt idx="3">
                  <c:v>91937</c:v>
                </c:pt>
                <c:pt idx="4">
                  <c:v>96051</c:v>
                </c:pt>
                <c:pt idx="5">
                  <c:v>112134</c:v>
                </c:pt>
                <c:pt idx="6">
                  <c:v>168156</c:v>
                </c:pt>
                <c:pt idx="7">
                  <c:v>195515</c:v>
                </c:pt>
                <c:pt idx="8">
                  <c:v>60087</c:v>
                </c:pt>
                <c:pt idx="9">
                  <c:v>51905</c:v>
                </c:pt>
                <c:pt idx="10">
                  <c:v>177309</c:v>
                </c:pt>
                <c:pt idx="11">
                  <c:v>87323</c:v>
                </c:pt>
              </c:numCache>
            </c:numRef>
          </c:val>
        </c:ser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4699769"/>
        <c:crosses val="autoZero"/>
        <c:auto val="1"/>
        <c:lblOffset val="0"/>
        <c:tickLblSkip val="1"/>
        <c:noMultiLvlLbl val="0"/>
      </c:catAx>
      <c:valAx>
        <c:axId val="54699769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-0.01475</cdr:y>
    </cdr:from>
    <cdr:to>
      <cdr:x>-0.0085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-0.0085</cdr:x>
      <cdr:y>-0.01475</cdr:y>
    </cdr:from>
    <cdr:to>
      <cdr:x>-0.0085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0.1835</cdr:x>
      <cdr:y>0.1715</cdr:y>
    </cdr:from>
    <cdr:to>
      <cdr:x>0.3555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95375" y="552450"/>
          <a:ext cx="103822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O19" sqref="O19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93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6.5">
      <c r="A2" s="96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8.75" thickBot="1">
      <c r="A3" s="99" t="s">
        <v>20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15.75">
      <c r="A4" s="66" t="s">
        <v>6</v>
      </c>
      <c r="B4" s="114" t="s">
        <v>9</v>
      </c>
      <c r="C4" s="104"/>
      <c r="D4" s="114" t="s">
        <v>3</v>
      </c>
      <c r="E4" s="104"/>
      <c r="F4" s="114" t="s">
        <v>5</v>
      </c>
      <c r="G4" s="105"/>
      <c r="H4" s="102" t="s">
        <v>4</v>
      </c>
      <c r="I4" s="103"/>
      <c r="J4" s="104" t="s">
        <v>10</v>
      </c>
      <c r="K4" s="104"/>
      <c r="L4" s="105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236325.50000000015</v>
      </c>
      <c r="C6" s="12">
        <v>900090.6000000008</v>
      </c>
      <c r="D6" s="11">
        <v>677108.8999999999</v>
      </c>
      <c r="E6" s="12">
        <v>87013.7</v>
      </c>
      <c r="F6" s="11">
        <v>4549</v>
      </c>
      <c r="G6" s="13">
        <v>33682</v>
      </c>
      <c r="H6" s="11">
        <v>35424</v>
      </c>
      <c r="I6" s="13">
        <v>4735</v>
      </c>
      <c r="J6" s="25">
        <f aca="true" t="shared" si="0" ref="J6:J13">+B6+D6+F6+H6</f>
        <v>953407.4</v>
      </c>
      <c r="K6" s="25">
        <f aca="true" t="shared" si="1" ref="K6:K13">+C6+E6+G6+I6</f>
        <v>1025521.3000000007</v>
      </c>
      <c r="L6" s="26">
        <f>J6-K6</f>
        <v>-72113.90000000072</v>
      </c>
      <c r="P6" s="45"/>
      <c r="Q6" s="45"/>
    </row>
    <row r="7" spans="1:17" ht="12.75">
      <c r="A7" s="4">
        <v>2</v>
      </c>
      <c r="B7" s="11">
        <v>306167.9999999999</v>
      </c>
      <c r="C7" s="12">
        <v>718135.6000000001</v>
      </c>
      <c r="D7" s="11">
        <v>338772.19999999995</v>
      </c>
      <c r="E7" s="12">
        <v>172504.89999999994</v>
      </c>
      <c r="F7" s="11">
        <v>1217</v>
      </c>
      <c r="G7" s="13">
        <v>14572</v>
      </c>
      <c r="H7" s="11">
        <v>4415</v>
      </c>
      <c r="I7" s="13">
        <v>15665</v>
      </c>
      <c r="J7" s="25">
        <f t="shared" si="0"/>
        <v>650572.1999999998</v>
      </c>
      <c r="K7" s="25">
        <f t="shared" si="1"/>
        <v>920877.5</v>
      </c>
      <c r="L7" s="26">
        <f>J7-K7</f>
        <v>-270305.30000000016</v>
      </c>
      <c r="P7" s="45"/>
      <c r="Q7" s="45"/>
    </row>
    <row r="8" spans="1:17" ht="13.5" thickBot="1">
      <c r="A8" s="1">
        <v>3</v>
      </c>
      <c r="B8" s="14">
        <v>389392.19999999995</v>
      </c>
      <c r="C8" s="15">
        <v>864817.1999999995</v>
      </c>
      <c r="D8" s="14">
        <v>369539.80000000005</v>
      </c>
      <c r="E8" s="15">
        <v>180408.09999999998</v>
      </c>
      <c r="F8" s="14">
        <v>10847</v>
      </c>
      <c r="G8" s="16">
        <v>5112</v>
      </c>
      <c r="H8" s="14">
        <v>10495</v>
      </c>
      <c r="I8" s="15">
        <v>19032</v>
      </c>
      <c r="J8" s="27">
        <f>B8+D8+F8+H8</f>
        <v>780274</v>
      </c>
      <c r="K8" s="28">
        <f t="shared" si="1"/>
        <v>1069369.2999999993</v>
      </c>
      <c r="L8" s="29">
        <f>J8-K8</f>
        <v>-289095.29999999935</v>
      </c>
      <c r="P8" s="45"/>
      <c r="Q8" s="45"/>
    </row>
    <row r="9" spans="1:17" ht="12.75">
      <c r="A9" s="4">
        <v>4</v>
      </c>
      <c r="B9" s="11">
        <v>339258.2</v>
      </c>
      <c r="C9" s="12">
        <v>671042.4999999998</v>
      </c>
      <c r="D9" s="11">
        <v>368169.10000000027</v>
      </c>
      <c r="E9" s="12">
        <v>125533.10000000006</v>
      </c>
      <c r="F9" s="11">
        <v>9493</v>
      </c>
      <c r="G9" s="13">
        <v>789</v>
      </c>
      <c r="H9" s="11">
        <v>0</v>
      </c>
      <c r="I9" s="12">
        <v>27123</v>
      </c>
      <c r="J9" s="30">
        <f t="shared" si="0"/>
        <v>716920.3000000003</v>
      </c>
      <c r="K9" s="25">
        <f t="shared" si="1"/>
        <v>824487.5999999999</v>
      </c>
      <c r="L9" s="26">
        <f>J9-K9</f>
        <v>-107567.29999999958</v>
      </c>
      <c r="P9" s="45"/>
      <c r="Q9" s="45"/>
    </row>
    <row r="10" spans="1:17" ht="12.75">
      <c r="A10" s="4">
        <v>5</v>
      </c>
      <c r="B10" s="30">
        <v>114345.90000000008</v>
      </c>
      <c r="C10" s="25">
        <v>1246510.9999999995</v>
      </c>
      <c r="D10" s="30">
        <v>737037.3000000004</v>
      </c>
      <c r="E10" s="25">
        <v>15914.899999999998</v>
      </c>
      <c r="F10" s="30">
        <v>2134</v>
      </c>
      <c r="G10" s="26">
        <v>7396</v>
      </c>
      <c r="H10" s="30">
        <v>41296</v>
      </c>
      <c r="I10" s="25">
        <v>4570</v>
      </c>
      <c r="J10" s="30">
        <f t="shared" si="0"/>
        <v>894813.2000000004</v>
      </c>
      <c r="K10" s="25">
        <f t="shared" si="1"/>
        <v>1274391.8999999994</v>
      </c>
      <c r="L10" s="26">
        <f>J10-K10</f>
        <v>-379578.699999999</v>
      </c>
      <c r="P10" s="45"/>
      <c r="Q10" s="45"/>
    </row>
    <row r="11" spans="1:17" ht="13.5" thickBot="1">
      <c r="A11" s="4">
        <v>6</v>
      </c>
      <c r="B11" s="11">
        <v>118907.60000000005</v>
      </c>
      <c r="C11" s="12">
        <v>1260628.3</v>
      </c>
      <c r="D11" s="11">
        <v>677443.2999999997</v>
      </c>
      <c r="E11" s="12">
        <v>17843.199999999997</v>
      </c>
      <c r="F11" s="11">
        <v>908</v>
      </c>
      <c r="G11" s="13">
        <v>21242</v>
      </c>
      <c r="H11" s="11">
        <v>20680</v>
      </c>
      <c r="I11" s="13">
        <v>16944</v>
      </c>
      <c r="J11" s="25">
        <f t="shared" si="0"/>
        <v>817938.8999999998</v>
      </c>
      <c r="K11" s="25">
        <f t="shared" si="1"/>
        <v>1316657.5</v>
      </c>
      <c r="L11" s="29">
        <f aca="true" t="shared" si="2" ref="L11:L17">J11-K11</f>
        <v>-498718.6000000002</v>
      </c>
      <c r="P11" s="45"/>
      <c r="Q11" s="45"/>
    </row>
    <row r="12" spans="1:17" ht="12.75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ht="12.75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 t="shared" si="0"/>
        <v>0</v>
      </c>
      <c r="K13" s="25">
        <f t="shared" si="1"/>
        <v>0</v>
      </c>
      <c r="L13" s="26">
        <f t="shared" si="2"/>
        <v>0</v>
      </c>
      <c r="P13" s="45"/>
      <c r="Q13" s="45"/>
    </row>
    <row r="14" spans="1:17" ht="13.5" thickBot="1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aca="true" t="shared" si="3" ref="J14:K17">+B14+D14+F14+H14</f>
        <v>0</v>
      </c>
      <c r="K14" s="28">
        <f t="shared" si="3"/>
        <v>0</v>
      </c>
      <c r="L14" s="29">
        <f t="shared" si="2"/>
        <v>0</v>
      </c>
      <c r="P14" s="45"/>
      <c r="Q14" s="45"/>
    </row>
    <row r="15" spans="1:17" ht="12.75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>+B15+D15+F15+H15</f>
        <v>0</v>
      </c>
      <c r="K15" s="25">
        <f>+C15+E15+G15+I15</f>
        <v>0</v>
      </c>
      <c r="L15" s="26">
        <f>J15-K15</f>
        <v>0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3"/>
        <v>0</v>
      </c>
      <c r="K16" s="25">
        <f t="shared" si="3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3"/>
        <v>0</v>
      </c>
      <c r="K17" s="23">
        <f t="shared" si="3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1504397.4000000001</v>
      </c>
      <c r="C18" s="90">
        <f t="shared" si="4"/>
        <v>5661225.2</v>
      </c>
      <c r="D18" s="89">
        <f t="shared" si="4"/>
        <v>3168070.6000000006</v>
      </c>
      <c r="E18" s="90">
        <f t="shared" si="4"/>
        <v>599217.8999999999</v>
      </c>
      <c r="F18" s="89">
        <f t="shared" si="4"/>
        <v>29148</v>
      </c>
      <c r="G18" s="90">
        <f t="shared" si="4"/>
        <v>82793</v>
      </c>
      <c r="H18" s="89">
        <f t="shared" si="4"/>
        <v>112310</v>
      </c>
      <c r="I18" s="90">
        <f t="shared" si="4"/>
        <v>88069</v>
      </c>
      <c r="J18" s="89">
        <f t="shared" si="4"/>
        <v>4813926</v>
      </c>
      <c r="K18" s="91">
        <f t="shared" si="4"/>
        <v>6431305.1</v>
      </c>
      <c r="L18" s="90">
        <f t="shared" si="4"/>
        <v>-1617379.0999999992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6" t="s">
        <v>14</v>
      </c>
      <c r="L19" s="106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1" t="s">
        <v>21</v>
      </c>
      <c r="C21" s="112"/>
      <c r="D21" s="112"/>
      <c r="E21" s="113"/>
      <c r="F21" s="83"/>
      <c r="G21" s="83"/>
      <c r="H21" s="83"/>
      <c r="I21" s="83"/>
      <c r="J21" s="107"/>
      <c r="K21" s="107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-663765.1000000007</v>
      </c>
      <c r="C23" s="33">
        <f>D6-E6</f>
        <v>590095.2</v>
      </c>
      <c r="D23" s="34">
        <f>F6-G6</f>
        <v>-29133</v>
      </c>
      <c r="E23" s="33">
        <f>H6-I6</f>
        <v>30689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-411967.6000000002</v>
      </c>
      <c r="C24" s="33">
        <f aca="true" t="shared" si="6" ref="C24:C34">D7-E7</f>
        <v>166267.30000000002</v>
      </c>
      <c r="D24" s="34">
        <f aca="true" t="shared" si="7" ref="D24:D34">F7-G7</f>
        <v>-13355</v>
      </c>
      <c r="E24" s="33">
        <f aca="true" t="shared" si="8" ref="E24:E34">H7-I7</f>
        <v>-11250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-475424.99999999953</v>
      </c>
      <c r="C25" s="36">
        <f t="shared" si="6"/>
        <v>189131.70000000007</v>
      </c>
      <c r="D25" s="37">
        <f t="shared" si="7"/>
        <v>5735</v>
      </c>
      <c r="E25" s="36">
        <f t="shared" si="8"/>
        <v>-8537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-331784.29999999976</v>
      </c>
      <c r="C26" s="33">
        <f t="shared" si="6"/>
        <v>242636.0000000002</v>
      </c>
      <c r="D26" s="34">
        <f t="shared" si="7"/>
        <v>8704</v>
      </c>
      <c r="E26" s="33">
        <f t="shared" si="8"/>
        <v>-27123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-1132165.0999999994</v>
      </c>
      <c r="C27" s="33">
        <f t="shared" si="6"/>
        <v>721122.4000000004</v>
      </c>
      <c r="D27" s="34">
        <f t="shared" si="7"/>
        <v>-5262</v>
      </c>
      <c r="E27" s="33">
        <f t="shared" si="8"/>
        <v>36726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-1141720.7</v>
      </c>
      <c r="C28" s="36">
        <f t="shared" si="6"/>
        <v>659600.0999999997</v>
      </c>
      <c r="D28" s="37">
        <f t="shared" si="7"/>
        <v>-20334</v>
      </c>
      <c r="E28" s="36">
        <f t="shared" si="8"/>
        <v>3736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0</v>
      </c>
      <c r="C29" s="33">
        <f t="shared" si="6"/>
        <v>0</v>
      </c>
      <c r="D29" s="34">
        <f t="shared" si="7"/>
        <v>0</v>
      </c>
      <c r="E29" s="33">
        <f t="shared" si="8"/>
        <v>0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0</v>
      </c>
      <c r="C30" s="33">
        <f t="shared" si="6"/>
        <v>0</v>
      </c>
      <c r="D30" s="34">
        <f t="shared" si="7"/>
        <v>0</v>
      </c>
      <c r="E30" s="33">
        <f t="shared" si="8"/>
        <v>0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0</v>
      </c>
      <c r="C31" s="36">
        <f t="shared" si="6"/>
        <v>0</v>
      </c>
      <c r="D31" s="37">
        <f t="shared" si="7"/>
        <v>0</v>
      </c>
      <c r="E31" s="36">
        <f t="shared" si="8"/>
        <v>0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0</v>
      </c>
      <c r="C32" s="33">
        <f t="shared" si="6"/>
        <v>0</v>
      </c>
      <c r="D32" s="34">
        <f t="shared" si="7"/>
        <v>0</v>
      </c>
      <c r="E32" s="33">
        <f t="shared" si="8"/>
        <v>0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0</v>
      </c>
      <c r="C33" s="33">
        <f t="shared" si="6"/>
        <v>0</v>
      </c>
      <c r="D33" s="34">
        <f t="shared" si="7"/>
        <v>0</v>
      </c>
      <c r="E33" s="33">
        <f t="shared" si="8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0</v>
      </c>
      <c r="C34" s="36">
        <f t="shared" si="6"/>
        <v>0</v>
      </c>
      <c r="D34" s="37">
        <f t="shared" si="7"/>
        <v>0</v>
      </c>
      <c r="E34" s="36">
        <f t="shared" si="8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-4156827.8</v>
      </c>
      <c r="C35" s="39">
        <f>SUM(C23:C34)</f>
        <v>2568852.7</v>
      </c>
      <c r="D35" s="40">
        <f>SUM(D23:D34)</f>
        <v>-53645</v>
      </c>
      <c r="E35" s="87">
        <f>SUM(E23:E34)</f>
        <v>24241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8" t="s">
        <v>18</v>
      </c>
      <c r="C38" s="109"/>
      <c r="D38" s="109"/>
      <c r="E38" s="110"/>
      <c r="G38" s="108" t="s">
        <v>19</v>
      </c>
      <c r="H38" s="109"/>
      <c r="I38" s="110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-1179143.6000000006</v>
      </c>
      <c r="C40" s="33">
        <v>785027.2999999999</v>
      </c>
      <c r="D40" s="34">
        <v>-139944</v>
      </c>
      <c r="E40" s="33">
        <v>72404</v>
      </c>
      <c r="G40" s="30">
        <v>969840.3999999999</v>
      </c>
      <c r="H40" s="26">
        <v>1431496.7000000007</v>
      </c>
      <c r="I40" s="26">
        <v>-461656.30000000075</v>
      </c>
      <c r="J40" s="45"/>
    </row>
    <row r="41" spans="1:10" ht="12.75">
      <c r="A41" s="75">
        <v>2</v>
      </c>
      <c r="B41" s="32">
        <v>-1023930.7000000002</v>
      </c>
      <c r="C41" s="33">
        <v>664735.2</v>
      </c>
      <c r="D41" s="34">
        <v>-84747</v>
      </c>
      <c r="E41" s="33">
        <v>141037</v>
      </c>
      <c r="G41" s="30">
        <v>947278.2999999999</v>
      </c>
      <c r="H41" s="26">
        <v>1250183.8000000003</v>
      </c>
      <c r="I41" s="26">
        <v>-302905.50000000035</v>
      </c>
      <c r="J41" s="45"/>
    </row>
    <row r="42" spans="1:10" ht="13.5" thickBot="1">
      <c r="A42" s="69">
        <v>3</v>
      </c>
      <c r="B42" s="35">
        <v>-775588.9000000001</v>
      </c>
      <c r="C42" s="36">
        <v>637257.3999999997</v>
      </c>
      <c r="D42" s="37">
        <v>-31702</v>
      </c>
      <c r="E42" s="36">
        <v>45908</v>
      </c>
      <c r="G42" s="27">
        <v>908075.9999999997</v>
      </c>
      <c r="H42" s="29">
        <v>1032201.5000000001</v>
      </c>
      <c r="I42" s="29">
        <v>-124125.50000000047</v>
      </c>
      <c r="J42" s="45"/>
    </row>
    <row r="43" spans="1:10" ht="12.75">
      <c r="A43" s="75">
        <v>4</v>
      </c>
      <c r="B43" s="32">
        <v>-1088217.4000000006</v>
      </c>
      <c r="C43" s="33">
        <v>694748.8000000004</v>
      </c>
      <c r="D43" s="34">
        <v>-45818</v>
      </c>
      <c r="E43" s="33">
        <v>91937</v>
      </c>
      <c r="G43" s="30">
        <v>930771.1000000004</v>
      </c>
      <c r="H43" s="26">
        <v>1278120.7000000007</v>
      </c>
      <c r="I43" s="26">
        <v>-347349.6000000002</v>
      </c>
      <c r="J43" s="45"/>
    </row>
    <row r="44" spans="1:10" ht="12.75">
      <c r="A44" s="75">
        <v>5</v>
      </c>
      <c r="B44" s="32">
        <v>-1011696.4000000006</v>
      </c>
      <c r="C44" s="33">
        <v>733437.0000000001</v>
      </c>
      <c r="D44" s="34">
        <v>-32751</v>
      </c>
      <c r="E44" s="33">
        <v>96051</v>
      </c>
      <c r="G44" s="30">
        <v>1084130.2000000004</v>
      </c>
      <c r="H44" s="26">
        <v>1299089.6000000008</v>
      </c>
      <c r="I44" s="26">
        <v>-214959.40000000037</v>
      </c>
      <c r="J44" s="45"/>
    </row>
    <row r="45" spans="1:10" ht="13.5" thickBot="1">
      <c r="A45" s="75">
        <v>6</v>
      </c>
      <c r="B45" s="35">
        <v>-1139206.2999999993</v>
      </c>
      <c r="C45" s="36">
        <v>718858.2000000004</v>
      </c>
      <c r="D45" s="37">
        <v>-75209</v>
      </c>
      <c r="E45" s="36">
        <v>112134</v>
      </c>
      <c r="G45" s="27">
        <v>984307.8000000004</v>
      </c>
      <c r="H45" s="29">
        <v>1367730.8999999992</v>
      </c>
      <c r="I45" s="29">
        <v>-383423.0999999988</v>
      </c>
      <c r="J45" s="45"/>
    </row>
    <row r="46" spans="1:10" ht="12.75">
      <c r="A46" s="74">
        <v>7</v>
      </c>
      <c r="B46" s="32">
        <v>-943918.7</v>
      </c>
      <c r="C46" s="33">
        <v>769356.8</v>
      </c>
      <c r="D46" s="34">
        <v>-75890</v>
      </c>
      <c r="E46" s="33">
        <v>168156</v>
      </c>
      <c r="G46" s="30">
        <v>1148143.8</v>
      </c>
      <c r="H46" s="26">
        <v>1230439.7</v>
      </c>
      <c r="I46" s="26">
        <v>-82295.8999999999</v>
      </c>
      <c r="J46" s="45"/>
    </row>
    <row r="47" spans="1:10" ht="12.75">
      <c r="A47" s="75">
        <v>8</v>
      </c>
      <c r="B47" s="32">
        <v>-1083815.7</v>
      </c>
      <c r="C47" s="33">
        <v>837654.6</v>
      </c>
      <c r="D47" s="34">
        <v>-69632</v>
      </c>
      <c r="E47" s="33">
        <v>195515</v>
      </c>
      <c r="G47" s="30">
        <v>1129067.7999999998</v>
      </c>
      <c r="H47" s="26">
        <v>1249345.9</v>
      </c>
      <c r="I47" s="26">
        <v>-120278.1000000001</v>
      </c>
      <c r="J47" s="45"/>
    </row>
    <row r="48" spans="1:10" ht="13.5" thickBot="1">
      <c r="A48" s="69">
        <v>9</v>
      </c>
      <c r="B48" s="35">
        <v>-938868.2000000004</v>
      </c>
      <c r="C48" s="36">
        <v>772721.8999999997</v>
      </c>
      <c r="D48" s="37">
        <v>-44390</v>
      </c>
      <c r="E48" s="36">
        <v>60087</v>
      </c>
      <c r="G48" s="27">
        <v>1044497.7999999997</v>
      </c>
      <c r="H48" s="29">
        <v>1194947.1000000003</v>
      </c>
      <c r="I48" s="29">
        <v>-150449.30000000063</v>
      </c>
      <c r="J48" s="45"/>
    </row>
    <row r="49" spans="1:10" ht="12.75">
      <c r="A49" s="75">
        <v>10</v>
      </c>
      <c r="B49" s="32">
        <v>-1094889.9000000001</v>
      </c>
      <c r="C49" s="33">
        <v>738579.6999999994</v>
      </c>
      <c r="D49" s="34">
        <v>-89200</v>
      </c>
      <c r="E49" s="33">
        <v>51905</v>
      </c>
      <c r="G49" s="30">
        <v>858598.6999999993</v>
      </c>
      <c r="H49" s="26">
        <v>1252203.9000000001</v>
      </c>
      <c r="I49" s="26">
        <v>-393605.2000000009</v>
      </c>
      <c r="J49" s="45"/>
    </row>
    <row r="50" spans="1:10" ht="12.75">
      <c r="A50" s="75">
        <v>11</v>
      </c>
      <c r="B50" s="32">
        <v>-1078540.8999999997</v>
      </c>
      <c r="C50" s="33">
        <v>760896.4000000005</v>
      </c>
      <c r="D50" s="34">
        <v>-51694</v>
      </c>
      <c r="E50" s="33">
        <v>177309</v>
      </c>
      <c r="G50" s="30">
        <v>1055149.1000000006</v>
      </c>
      <c r="H50" s="26">
        <v>1247178.5999999999</v>
      </c>
      <c r="I50" s="26">
        <v>-192029.4999999993</v>
      </c>
      <c r="J50" s="45"/>
    </row>
    <row r="51" spans="1:10" ht="13.5" thickBot="1">
      <c r="A51" s="69">
        <v>12</v>
      </c>
      <c r="B51" s="35">
        <v>-855940.3999999998</v>
      </c>
      <c r="C51" s="36">
        <v>640268.8</v>
      </c>
      <c r="D51" s="37">
        <v>-81168</v>
      </c>
      <c r="E51" s="36">
        <v>87323</v>
      </c>
      <c r="G51" s="43">
        <v>1008209.1</v>
      </c>
      <c r="H51" s="44">
        <v>1217725.6999999997</v>
      </c>
      <c r="I51" s="44">
        <v>-209516.59999999974</v>
      </c>
      <c r="J51" s="45"/>
    </row>
    <row r="52" spans="1:10" ht="13.5" thickBot="1">
      <c r="A52" s="69" t="s">
        <v>0</v>
      </c>
      <c r="B52" s="76">
        <f>SUM(B40:B51)</f>
        <v>-12213757.100000003</v>
      </c>
      <c r="C52" s="76">
        <f>SUM(C40:C51)</f>
        <v>8753542.1</v>
      </c>
      <c r="D52" s="76">
        <f>SUM(D40:D51)</f>
        <v>-822145</v>
      </c>
      <c r="E52" s="77">
        <f>SUM(E40:E51)</f>
        <v>1299766</v>
      </c>
      <c r="G52" s="78">
        <f>SUM(G40:G51)</f>
        <v>12068070.1</v>
      </c>
      <c r="H52" s="82">
        <f>SUM(H40:H51)</f>
        <v>15050664.1</v>
      </c>
      <c r="I52" s="79">
        <f>SUM(I40:I51)</f>
        <v>-2982594.000000001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O41" sqref="O41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13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2018</v>
      </c>
      <c r="C3" s="51">
        <v>2017</v>
      </c>
      <c r="D3" s="48">
        <v>2018</v>
      </c>
      <c r="E3" s="51">
        <v>2017</v>
      </c>
      <c r="F3" s="48">
        <v>2018</v>
      </c>
      <c r="G3" s="51">
        <v>2017</v>
      </c>
      <c r="H3" s="48">
        <v>2018</v>
      </c>
      <c r="I3" s="51">
        <v>2017</v>
      </c>
    </row>
    <row r="4" spans="1:9" ht="12.75">
      <c r="A4" s="53">
        <v>1</v>
      </c>
      <c r="B4" s="49">
        <f>Hárok1!B23</f>
        <v>-663765.1000000007</v>
      </c>
      <c r="C4" s="52">
        <f>Hárok1!B40</f>
        <v>-1179143.6000000006</v>
      </c>
      <c r="D4" s="50">
        <f>Hárok1!C23</f>
        <v>590095.2</v>
      </c>
      <c r="E4" s="50">
        <f>Hárok1!C40</f>
        <v>785027.2999999999</v>
      </c>
      <c r="F4" s="49">
        <f>Hárok1!D23</f>
        <v>-29133</v>
      </c>
      <c r="G4" s="52">
        <f>Hárok1!D40</f>
        <v>-139944</v>
      </c>
      <c r="H4" s="49">
        <f>Hárok1!E23</f>
        <v>30689</v>
      </c>
      <c r="I4" s="54">
        <f>Hárok1!E40</f>
        <v>72404</v>
      </c>
    </row>
    <row r="5" spans="1:9" ht="12.75">
      <c r="A5" s="53">
        <v>2</v>
      </c>
      <c r="B5" s="49">
        <f>Hárok1!B24</f>
        <v>-411967.6000000002</v>
      </c>
      <c r="C5" s="52">
        <f>Hárok1!B41</f>
        <v>-1023930.7000000002</v>
      </c>
      <c r="D5" s="50">
        <f>Hárok1!C24</f>
        <v>166267.30000000002</v>
      </c>
      <c r="E5" s="50">
        <f>Hárok1!C41</f>
        <v>664735.2</v>
      </c>
      <c r="F5" s="49">
        <f>Hárok1!D24</f>
        <v>-13355</v>
      </c>
      <c r="G5" s="52">
        <f>Hárok1!D41</f>
        <v>-84747</v>
      </c>
      <c r="H5" s="49">
        <f>Hárok1!E24</f>
        <v>-11250</v>
      </c>
      <c r="I5" s="54">
        <f>Hárok1!E41</f>
        <v>141037</v>
      </c>
    </row>
    <row r="6" spans="1:9" ht="12.75">
      <c r="A6" s="53">
        <v>3</v>
      </c>
      <c r="B6" s="49">
        <f>Hárok1!B25</f>
        <v>-475424.99999999953</v>
      </c>
      <c r="C6" s="52">
        <f>Hárok1!B42</f>
        <v>-775588.9000000001</v>
      </c>
      <c r="D6" s="50">
        <f>Hárok1!C25</f>
        <v>189131.70000000007</v>
      </c>
      <c r="E6" s="50">
        <f>Hárok1!C42</f>
        <v>637257.3999999997</v>
      </c>
      <c r="F6" s="49">
        <f>Hárok1!D25</f>
        <v>5735</v>
      </c>
      <c r="G6" s="52">
        <f>Hárok1!D42</f>
        <v>-31702</v>
      </c>
      <c r="H6" s="49">
        <f>Hárok1!E25</f>
        <v>-8537</v>
      </c>
      <c r="I6" s="54">
        <f>Hárok1!E42</f>
        <v>45908</v>
      </c>
    </row>
    <row r="7" spans="1:9" ht="12.75">
      <c r="A7" s="53">
        <v>4</v>
      </c>
      <c r="B7" s="49">
        <f>Hárok1!B26</f>
        <v>-331784.29999999976</v>
      </c>
      <c r="C7" s="52">
        <f>Hárok1!B43</f>
        <v>-1088217.4000000006</v>
      </c>
      <c r="D7" s="50">
        <f>Hárok1!C26</f>
        <v>242636.0000000002</v>
      </c>
      <c r="E7" s="50">
        <f>Hárok1!C43</f>
        <v>694748.8000000004</v>
      </c>
      <c r="F7" s="49">
        <f>Hárok1!D26</f>
        <v>8704</v>
      </c>
      <c r="G7" s="52">
        <f>Hárok1!D43</f>
        <v>-45818</v>
      </c>
      <c r="H7" s="49">
        <f>Hárok1!E26</f>
        <v>-27123</v>
      </c>
      <c r="I7" s="54">
        <f>Hárok1!E43</f>
        <v>91937</v>
      </c>
    </row>
    <row r="8" spans="1:9" ht="12.75">
      <c r="A8" s="53">
        <v>5</v>
      </c>
      <c r="B8" s="49">
        <f>Hárok1!B27</f>
        <v>-1132165.0999999994</v>
      </c>
      <c r="C8" s="52">
        <f>Hárok1!B44</f>
        <v>-1011696.4000000006</v>
      </c>
      <c r="D8" s="50">
        <f>Hárok1!C27</f>
        <v>721122.4000000004</v>
      </c>
      <c r="E8" s="50">
        <f>Hárok1!C44</f>
        <v>733437.0000000001</v>
      </c>
      <c r="F8" s="49">
        <f>Hárok1!D27</f>
        <v>-5262</v>
      </c>
      <c r="G8" s="52">
        <f>Hárok1!D44</f>
        <v>-32751</v>
      </c>
      <c r="H8" s="49">
        <f>Hárok1!E27</f>
        <v>36726</v>
      </c>
      <c r="I8" s="54">
        <f>Hárok1!E44</f>
        <v>96051</v>
      </c>
    </row>
    <row r="9" spans="1:9" ht="12.75">
      <c r="A9" s="53">
        <v>6</v>
      </c>
      <c r="B9" s="49">
        <f>Hárok1!B28</f>
        <v>-1141720.7</v>
      </c>
      <c r="C9" s="52">
        <f>Hárok1!B45</f>
        <v>-1139206.2999999993</v>
      </c>
      <c r="D9" s="50">
        <f>Hárok1!C28</f>
        <v>659600.0999999997</v>
      </c>
      <c r="E9" s="50">
        <f>Hárok1!C45</f>
        <v>718858.2000000004</v>
      </c>
      <c r="F9" s="49">
        <f>Hárok1!D28</f>
        <v>-20334</v>
      </c>
      <c r="G9" s="52">
        <f>Hárok1!D45</f>
        <v>-75209</v>
      </c>
      <c r="H9" s="49">
        <f>Hárok1!E28</f>
        <v>3736</v>
      </c>
      <c r="I9" s="54">
        <f>Hárok1!E45</f>
        <v>112134</v>
      </c>
    </row>
    <row r="10" spans="1:9" ht="12.75">
      <c r="A10" s="53">
        <v>7</v>
      </c>
      <c r="B10" s="49">
        <f>Hárok1!B29</f>
        <v>0</v>
      </c>
      <c r="C10" s="52">
        <f>Hárok1!B46</f>
        <v>-943918.7</v>
      </c>
      <c r="D10" s="50">
        <f>Hárok1!C29</f>
        <v>0</v>
      </c>
      <c r="E10" s="50">
        <f>Hárok1!C46</f>
        <v>769356.8</v>
      </c>
      <c r="F10" s="49">
        <f>Hárok1!D29</f>
        <v>0</v>
      </c>
      <c r="G10" s="52">
        <f>Hárok1!D46</f>
        <v>-75890</v>
      </c>
      <c r="H10" s="49">
        <f>Hárok1!E29</f>
        <v>0</v>
      </c>
      <c r="I10" s="54">
        <f>Hárok1!E46</f>
        <v>168156</v>
      </c>
    </row>
    <row r="11" spans="1:9" ht="12.75">
      <c r="A11" s="53">
        <v>8</v>
      </c>
      <c r="B11" s="49">
        <f>Hárok1!B30</f>
        <v>0</v>
      </c>
      <c r="C11" s="52">
        <f>Hárok1!B47</f>
        <v>-1083815.7</v>
      </c>
      <c r="D11" s="50">
        <f>Hárok1!C30</f>
        <v>0</v>
      </c>
      <c r="E11" s="50">
        <f>Hárok1!C47</f>
        <v>837654.6</v>
      </c>
      <c r="F11" s="49">
        <f>Hárok1!D30</f>
        <v>0</v>
      </c>
      <c r="G11" s="52">
        <f>Hárok1!D47</f>
        <v>-69632</v>
      </c>
      <c r="H11" s="49">
        <f>Hárok1!E30</f>
        <v>0</v>
      </c>
      <c r="I11" s="54">
        <f>Hárok1!E47</f>
        <v>195515</v>
      </c>
    </row>
    <row r="12" spans="1:9" ht="12.75">
      <c r="A12" s="53">
        <v>9</v>
      </c>
      <c r="B12" s="49">
        <f>Hárok1!B31</f>
        <v>0</v>
      </c>
      <c r="C12" s="52">
        <f>Hárok1!B48</f>
        <v>-938868.2000000004</v>
      </c>
      <c r="D12" s="50">
        <f>Hárok1!C31</f>
        <v>0</v>
      </c>
      <c r="E12" s="50">
        <f>Hárok1!C48</f>
        <v>772721.8999999997</v>
      </c>
      <c r="F12" s="49">
        <f>Hárok1!D31</f>
        <v>0</v>
      </c>
      <c r="G12" s="52">
        <f>Hárok1!D48</f>
        <v>-44390</v>
      </c>
      <c r="H12" s="49">
        <f>Hárok1!E31</f>
        <v>0</v>
      </c>
      <c r="I12" s="54">
        <f>Hárok1!E48</f>
        <v>60087</v>
      </c>
    </row>
    <row r="13" spans="1:9" ht="12.75">
      <c r="A13" s="53">
        <v>10</v>
      </c>
      <c r="B13" s="49">
        <f>Hárok1!B32</f>
        <v>0</v>
      </c>
      <c r="C13" s="52">
        <f>Hárok1!B49</f>
        <v>-1094889.9000000001</v>
      </c>
      <c r="D13" s="50">
        <f>Hárok1!C32</f>
        <v>0</v>
      </c>
      <c r="E13" s="50">
        <f>Hárok1!C49</f>
        <v>738579.6999999994</v>
      </c>
      <c r="F13" s="49">
        <f>Hárok1!D32</f>
        <v>0</v>
      </c>
      <c r="G13" s="52">
        <f>Hárok1!D49</f>
        <v>-89200</v>
      </c>
      <c r="H13" s="49">
        <f>Hárok1!E32</f>
        <v>0</v>
      </c>
      <c r="I13" s="54">
        <f>Hárok1!E49</f>
        <v>51905</v>
      </c>
    </row>
    <row r="14" spans="1:9" ht="12.75">
      <c r="A14" s="53">
        <v>11</v>
      </c>
      <c r="B14" s="49">
        <f>Hárok1!B33</f>
        <v>0</v>
      </c>
      <c r="C14" s="52">
        <f>Hárok1!B50</f>
        <v>-1078540.8999999997</v>
      </c>
      <c r="D14" s="50">
        <f>Hárok1!C33</f>
        <v>0</v>
      </c>
      <c r="E14" s="50">
        <f>Hárok1!C50</f>
        <v>760896.4000000005</v>
      </c>
      <c r="F14" s="49">
        <f>Hárok1!D33</f>
        <v>0</v>
      </c>
      <c r="G14" s="52">
        <f>Hárok1!D50</f>
        <v>-51694</v>
      </c>
      <c r="H14" s="49">
        <f>Hárok1!E33</f>
        <v>0</v>
      </c>
      <c r="I14" s="54">
        <f>Hárok1!E50</f>
        <v>177309</v>
      </c>
    </row>
    <row r="15" spans="1:9" ht="12.75">
      <c r="A15" s="60">
        <v>12</v>
      </c>
      <c r="B15" s="62">
        <f>Hárok1!B34</f>
        <v>0</v>
      </c>
      <c r="C15" s="63">
        <f>Hárok1!B51</f>
        <v>-855940.3999999998</v>
      </c>
      <c r="D15" s="64">
        <f>Hárok1!C34</f>
        <v>0</v>
      </c>
      <c r="E15" s="64">
        <f>Hárok1!C51</f>
        <v>640268.8</v>
      </c>
      <c r="F15" s="62">
        <f>Hárok1!D34</f>
        <v>0</v>
      </c>
      <c r="G15" s="63">
        <f>Hárok1!D51</f>
        <v>-81168</v>
      </c>
      <c r="H15" s="62">
        <f>Hárok1!E34</f>
        <v>0</v>
      </c>
      <c r="I15" s="65">
        <f>Hárok1!E51</f>
        <v>87323</v>
      </c>
    </row>
    <row r="16" spans="1:9" ht="13.5" thickBot="1">
      <c r="A16" s="61" t="s">
        <v>0</v>
      </c>
      <c r="B16" s="55">
        <f>SUM(B4:B15)</f>
        <v>-4156827.8</v>
      </c>
      <c r="C16" s="56">
        <f aca="true" t="shared" si="0" ref="C16:I16">SUM(C4:C15)</f>
        <v>-12213757.100000003</v>
      </c>
      <c r="D16" s="57">
        <f t="shared" si="0"/>
        <v>2568852.7</v>
      </c>
      <c r="E16" s="57">
        <f t="shared" si="0"/>
        <v>8753542.1</v>
      </c>
      <c r="F16" s="55">
        <f t="shared" si="0"/>
        <v>-53645</v>
      </c>
      <c r="G16" s="56">
        <f t="shared" si="0"/>
        <v>-822145</v>
      </c>
      <c r="H16" s="55">
        <f t="shared" si="0"/>
        <v>24241</v>
      </c>
      <c r="I16" s="58">
        <f t="shared" si="0"/>
        <v>1299766</v>
      </c>
    </row>
    <row r="18" ht="12.75">
      <c r="A18" s="88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R47" sqref="R47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2018-07-02T12:11:20Z</dcterms:modified>
  <cp:category/>
  <cp:version/>
  <cp:contentType/>
  <cp:contentStatus/>
</cp:coreProperties>
</file>