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s0130\Documents\stuff 4 Marian\Rimavská Sobota - Výkaz výmer - na zamknutie\"/>
    </mc:Choice>
  </mc:AlternateContent>
  <workbookProtection workbookPassword="C74C" lockStructure="1"/>
  <bookViews>
    <workbookView xWindow="0" yWindow="0" windowWidth="25440" windowHeight="12435" tabRatio="821" activeTab="15"/>
  </bookViews>
  <sheets>
    <sheet name="02-00" sheetId="1" r:id="rId1"/>
    <sheet name="02-01a" sheetId="2" r:id="rId2"/>
    <sheet name="02-01b" sheetId="5" r:id="rId3"/>
    <sheet name="02-02a" sheetId="7" r:id="rId4"/>
    <sheet name="02-02b" sheetId="6" r:id="rId5"/>
    <sheet name="02-03a" sheetId="8" r:id="rId6"/>
    <sheet name="02-03b" sheetId="9" r:id="rId7"/>
    <sheet name="02-04a" sheetId="11" r:id="rId8"/>
    <sheet name="02-04b" sheetId="12" r:id="rId9"/>
    <sheet name="02-05a" sheetId="14" r:id="rId10"/>
    <sheet name="02-5b" sheetId="15" r:id="rId11"/>
    <sheet name="02-06a" sheetId="16" r:id="rId12"/>
    <sheet name="02-06b" sheetId="17" r:id="rId13"/>
    <sheet name="02-07a" sheetId="19" r:id="rId14"/>
    <sheet name="02-07b" sheetId="20" r:id="rId15"/>
    <sheet name="02-08" sheetId="22" r:id="rId16"/>
  </sheets>
  <definedNames>
    <definedName name="_xlnm.Print_Titles" localSheetId="0">'02-00'!$1:$6</definedName>
    <definedName name="_xlnm.Print_Titles" localSheetId="1">'02-01a'!$1:$8</definedName>
    <definedName name="_xlnm.Print_Titles" localSheetId="5">'02-03a'!$1:$5</definedName>
    <definedName name="_xlnm.Print_Titles" localSheetId="6">'02-03b'!$1:$5</definedName>
    <definedName name="_xlnm.Print_Titles" localSheetId="7">'02-04a'!$1:$5</definedName>
    <definedName name="_xlnm.Print_Titles" localSheetId="8">'02-04b'!$1:$5</definedName>
    <definedName name="_xlnm.Print_Titles" localSheetId="9">'02-05a'!$1:$5</definedName>
    <definedName name="_xlnm.Print_Titles" localSheetId="11">'02-06a'!$1:$5</definedName>
    <definedName name="_xlnm.Print_Titles" localSheetId="12">'02-06b'!$1:$5</definedName>
    <definedName name="_xlnm.Print_Titles" localSheetId="13">'02-07a'!$1:$5</definedName>
    <definedName name="_xlnm.Print_Titles" localSheetId="14">'02-07b'!$1:$5</definedName>
    <definedName name="_xlnm.Print_Titles" localSheetId="10">'02-5b'!$1:$5</definedName>
    <definedName name="_xlnm.Print_Area" localSheetId="0">'02-00'!$A$1:$E$50</definedName>
    <definedName name="_xlnm.Print_Area" localSheetId="1">'02-01a'!$A$1:$F$31</definedName>
    <definedName name="_xlnm.Print_Area" localSheetId="2">'02-01b'!$A$1:$F$19</definedName>
    <definedName name="_xlnm.Print_Area" localSheetId="3">'02-02a'!$A$1:$F$13</definedName>
    <definedName name="_xlnm.Print_Area" localSheetId="4">'02-02b'!$A$1:$F$13</definedName>
    <definedName name="_xlnm.Print_Area" localSheetId="5">'02-03a'!$A$1:$F$28</definedName>
    <definedName name="_xlnm.Print_Area" localSheetId="6">'02-03b'!$A$1:$F$13</definedName>
    <definedName name="_xlnm.Print_Area" localSheetId="7">'02-04a'!$A$1:$F$18</definedName>
    <definedName name="_xlnm.Print_Area" localSheetId="8">'02-04b'!$A$1:$F$15</definedName>
    <definedName name="_xlnm.Print_Area" localSheetId="9">'02-05a'!$A$1:$F$25</definedName>
    <definedName name="_xlnm.Print_Area" localSheetId="11">'02-06a'!$A$1:$F$17</definedName>
    <definedName name="_xlnm.Print_Area" localSheetId="12">'02-06b'!$A$1:$F$15</definedName>
    <definedName name="_xlnm.Print_Area" localSheetId="13">'02-07a'!$A$1:$F$13</definedName>
    <definedName name="_xlnm.Print_Area" localSheetId="14">'02-07b'!$A$1:$F$15</definedName>
    <definedName name="_xlnm.Print_Area" localSheetId="15">'02-08'!$A$1:$F$29</definedName>
    <definedName name="_xlnm.Print_Area" localSheetId="10">'02-5b'!$A$1:$F$18</definedName>
  </definedNames>
  <calcPr calcId="152511"/>
</workbook>
</file>

<file path=xl/calcChain.xml><?xml version="1.0" encoding="utf-8"?>
<calcChain xmlns="http://schemas.openxmlformats.org/spreadsheetml/2006/main">
  <c r="E16" i="1" l="1"/>
  <c r="E7" i="1"/>
  <c r="E13" i="1" l="1"/>
  <c r="F12" i="5" l="1"/>
  <c r="F14" i="16"/>
  <c r="F13" i="16"/>
  <c r="F10" i="16"/>
  <c r="F11" i="16"/>
  <c r="F9" i="16"/>
  <c r="F12" i="16"/>
  <c r="F10" i="19"/>
  <c r="F9" i="19"/>
  <c r="F13" i="2"/>
  <c r="F12" i="2"/>
  <c r="F18" i="2"/>
  <c r="F11" i="2"/>
  <c r="F15" i="2"/>
  <c r="F26" i="2"/>
  <c r="F23" i="2"/>
  <c r="F28" i="2"/>
  <c r="F14" i="2"/>
  <c r="F20" i="2"/>
  <c r="F24" i="2"/>
  <c r="F17" i="2"/>
  <c r="F21" i="2"/>
  <c r="F16" i="2"/>
  <c r="F10" i="2"/>
  <c r="F25" i="2"/>
  <c r="F9" i="2"/>
  <c r="F22" i="2"/>
  <c r="F19" i="2"/>
  <c r="F27" i="2"/>
  <c r="F26" i="22"/>
  <c r="F11" i="22"/>
  <c r="F13" i="22"/>
  <c r="F9" i="22"/>
  <c r="F20" i="22"/>
  <c r="F24" i="22"/>
  <c r="F10" i="22"/>
  <c r="F14" i="22"/>
  <c r="F19" i="22"/>
  <c r="F18" i="22"/>
  <c r="F16" i="22"/>
  <c r="F17" i="22"/>
  <c r="F25" i="22"/>
  <c r="F21" i="22"/>
  <c r="F22" i="22"/>
  <c r="F12" i="22"/>
  <c r="F15" i="22"/>
  <c r="F23" i="22"/>
  <c r="F9" i="15"/>
  <c r="F11" i="15"/>
  <c r="F10" i="15"/>
  <c r="F14" i="15"/>
  <c r="F13" i="15"/>
  <c r="F12" i="15"/>
  <c r="F15" i="15"/>
  <c r="F10" i="6"/>
  <c r="F9" i="6"/>
  <c r="F9" i="20"/>
  <c r="F10" i="20"/>
  <c r="F12" i="20"/>
  <c r="F11" i="20"/>
  <c r="F9" i="7"/>
  <c r="F10" i="7"/>
  <c r="F14" i="8"/>
  <c r="F13" i="8"/>
  <c r="F11" i="8"/>
  <c r="F9" i="8"/>
  <c r="F23" i="8"/>
  <c r="F21" i="8"/>
  <c r="F19" i="8"/>
  <c r="F17" i="8"/>
  <c r="F24" i="8"/>
  <c r="F15" i="8"/>
  <c r="F16" i="8"/>
  <c r="F10" i="8"/>
  <c r="F12" i="8"/>
  <c r="F22" i="8"/>
  <c r="F25" i="8"/>
  <c r="F18" i="8"/>
  <c r="F20" i="8"/>
  <c r="F9" i="11"/>
  <c r="F11" i="11"/>
  <c r="F12" i="11"/>
  <c r="F10" i="11"/>
  <c r="F13" i="11"/>
  <c r="F14" i="11"/>
  <c r="F15" i="11"/>
  <c r="F10" i="14"/>
  <c r="F16" i="14"/>
  <c r="F9" i="14"/>
  <c r="F12" i="14"/>
  <c r="F13" i="14"/>
  <c r="F18" i="14"/>
  <c r="F15" i="14"/>
  <c r="F21" i="14"/>
  <c r="F11" i="14"/>
  <c r="F17" i="14"/>
  <c r="F22" i="14"/>
  <c r="F19" i="14"/>
  <c r="F20" i="14"/>
  <c r="F14" i="14"/>
  <c r="F12" i="12"/>
  <c r="F11" i="12"/>
  <c r="F9" i="12"/>
  <c r="F10" i="12"/>
  <c r="F15" i="5"/>
  <c r="F13" i="5"/>
  <c r="F9" i="5"/>
  <c r="F14" i="5"/>
  <c r="F16" i="5"/>
  <c r="F10" i="5"/>
  <c r="F11" i="5"/>
  <c r="F10" i="9"/>
  <c r="F9" i="9"/>
  <c r="F9" i="17"/>
  <c r="F11" i="17"/>
  <c r="F12" i="17"/>
  <c r="F10" i="17"/>
  <c r="F14" i="17" l="1"/>
  <c r="F30" i="2"/>
  <c r="E26" i="1" s="1"/>
  <c r="F28" i="22"/>
  <c r="E47" i="1" s="1"/>
  <c r="E46" i="1" s="1"/>
  <c r="F14" i="12"/>
  <c r="E36" i="1" s="1"/>
  <c r="F12" i="7"/>
  <c r="E29" i="1" s="1"/>
  <c r="F16" i="16"/>
  <c r="E41" i="1" s="1"/>
  <c r="F12" i="9"/>
  <c r="E33" i="1" s="1"/>
  <c r="F18" i="5"/>
  <c r="E27" i="1" s="1"/>
  <c r="F17" i="11"/>
  <c r="E35" i="1" s="1"/>
  <c r="F27" i="8"/>
  <c r="E32" i="1" s="1"/>
  <c r="F12" i="6"/>
  <c r="E30" i="1" s="1"/>
  <c r="F17" i="15"/>
  <c r="E39" i="1" s="1"/>
  <c r="F12" i="19"/>
  <c r="E44" i="1" s="1"/>
  <c r="E42" i="1"/>
  <c r="F24" i="14"/>
  <c r="E38" i="1" s="1"/>
  <c r="F14" i="20"/>
  <c r="E45" i="1" s="1"/>
  <c r="E34" i="1" l="1"/>
  <c r="E31" i="1"/>
  <c r="E28" i="1"/>
  <c r="E40" i="1"/>
  <c r="E37" i="1"/>
  <c r="E43" i="1"/>
  <c r="E23" i="1"/>
  <c r="E25" i="1"/>
  <c r="E24" i="1"/>
  <c r="E22" i="1" l="1"/>
  <c r="E49" i="1" s="1"/>
</calcChain>
</file>

<file path=xl/comments1.xml><?xml version="1.0" encoding="utf-8"?>
<comments xmlns="http://schemas.openxmlformats.org/spreadsheetml/2006/main">
  <authors>
    <author>ps0130</author>
  </authors>
  <commentList>
    <comment ref="E9" authorId="0" shapeId="0">
      <text>
        <r>
          <rPr>
            <b/>
            <sz val="9"/>
            <color indexed="81"/>
            <rFont val="Segoe UI"/>
            <family val="2"/>
            <charset val="238"/>
          </rPr>
          <t>ps0130:</t>
        </r>
        <r>
          <rPr>
            <sz val="9"/>
            <color indexed="81"/>
            <rFont val="Segoe UI"/>
            <family val="2"/>
            <charset val="238"/>
          </rPr>
          <t xml:space="preserve">
</t>
        </r>
      </text>
    </comment>
  </commentList>
</comments>
</file>

<file path=xl/sharedStrings.xml><?xml version="1.0" encoding="utf-8"?>
<sst xmlns="http://schemas.openxmlformats.org/spreadsheetml/2006/main" count="544" uniqueCount="255">
  <si>
    <r>
      <t xml:space="preserve">Montáž číslovacích, výstražných, tab. označ. systémov vedenia,  leteckých tabuliek
</t>
    </r>
    <r>
      <rPr>
        <i/>
        <sz val="12"/>
        <color indexed="8"/>
        <rFont val="Times New Roman"/>
        <family val="1"/>
        <charset val="238"/>
      </rPr>
      <t>Assembly of numbering, warning, circuit ident. plates, big size number plates</t>
    </r>
  </si>
  <si>
    <t>m2</t>
  </si>
  <si>
    <r>
      <t xml:space="preserve">Príslušenstvo základov - uzemnenie, sada na 1 p.b.
</t>
    </r>
    <r>
      <rPr>
        <i/>
        <sz val="12"/>
        <color indexed="8"/>
        <rFont val="Times New Roman"/>
        <family val="1"/>
        <charset val="238"/>
      </rPr>
      <t>Accessories for foundations - earthing set for 1 supp. point</t>
    </r>
  </si>
  <si>
    <t>01</t>
  </si>
  <si>
    <t>02</t>
  </si>
  <si>
    <t>03</t>
  </si>
  <si>
    <t>04</t>
  </si>
  <si>
    <t>05</t>
  </si>
  <si>
    <t>06</t>
  </si>
  <si>
    <t>07</t>
  </si>
  <si>
    <r>
      <t xml:space="preserve">Vytýčenie trasy a stožiarových miest, vykolíkovanie
</t>
    </r>
    <r>
      <rPr>
        <i/>
        <sz val="12"/>
        <color indexed="8"/>
        <rFont val="Times New Roman"/>
        <family val="1"/>
        <charset val="238"/>
      </rPr>
      <t>Alignment of line route and tower positions, pegging</t>
    </r>
  </si>
  <si>
    <r>
      <t xml:space="preserve">Autorský dozor geológa pri výkope základových jám
</t>
    </r>
    <r>
      <rPr>
        <i/>
        <sz val="12"/>
        <color indexed="8"/>
        <rFont val="Times New Roman"/>
        <family val="1"/>
        <charset val="238"/>
      </rPr>
      <t>Geologist supervision during exavation of foundation holes</t>
    </r>
  </si>
  <si>
    <r>
      <t xml:space="preserve">p.b </t>
    </r>
    <r>
      <rPr>
        <i/>
        <sz val="12"/>
        <color indexed="8"/>
        <rFont val="Times New Roman"/>
        <family val="1"/>
        <charset val="238"/>
      </rPr>
      <t>support</t>
    </r>
  </si>
  <si>
    <r>
      <rPr>
        <u/>
        <sz val="12"/>
        <color indexed="8"/>
        <rFont val="Times New Roman"/>
        <family val="1"/>
        <charset val="238"/>
      </rPr>
      <t>Škody a poplatky</t>
    </r>
    <r>
      <rPr>
        <sz val="12"/>
        <color indexed="8"/>
        <rFont val="Times New Roman"/>
        <family val="1"/>
        <charset val="238"/>
      </rPr>
      <t xml:space="preserve">
Náhrada všetkých škôd spôsobených tretím stranám vrátane všetkých poplatkov                                                                             </t>
    </r>
    <r>
      <rPr>
        <i/>
        <u/>
        <sz val="12"/>
        <color indexed="8"/>
        <rFont val="Times New Roman"/>
        <family val="1"/>
        <charset val="238"/>
      </rPr>
      <t>Restitution costs</t>
    </r>
    <r>
      <rPr>
        <i/>
        <sz val="12"/>
        <color indexed="8"/>
        <rFont val="Times New Roman"/>
        <family val="1"/>
        <charset val="238"/>
      </rPr>
      <t xml:space="preserve">
Compensation for damages caused to third parties including all charges</t>
    </r>
  </si>
  <si>
    <r>
      <rPr>
        <u/>
        <sz val="12"/>
        <color indexed="8"/>
        <rFont val="Times New Roman"/>
        <family val="1"/>
        <charset val="238"/>
      </rPr>
      <t>Zariadenie staveniska</t>
    </r>
    <r>
      <rPr>
        <sz val="12"/>
        <color indexed="8"/>
        <rFont val="Times New Roman"/>
        <family val="1"/>
        <charset val="238"/>
      </rPr>
      <t xml:space="preserve">
Náklady na zariadenie staveniska vrátane jeho demontáže s uvedením staveniska do pôvodného stavu 
</t>
    </r>
    <r>
      <rPr>
        <i/>
        <u/>
        <sz val="12"/>
        <color indexed="8"/>
        <rFont val="Times New Roman"/>
        <family val="1"/>
        <charset val="238"/>
      </rPr>
      <t>Construction site</t>
    </r>
    <r>
      <rPr>
        <i/>
        <sz val="12"/>
        <color indexed="8"/>
        <rFont val="Times New Roman"/>
        <family val="1"/>
        <charset val="238"/>
      </rPr>
      <t xml:space="preserve">
Costs on construction site facilities including their dismantling and restoration of the construction site to its original state</t>
    </r>
  </si>
  <si>
    <r>
      <t xml:space="preserve">Dovoz a manipulácia s výstužou do pracovnej škáry
</t>
    </r>
    <r>
      <rPr>
        <i/>
        <sz val="12"/>
        <color indexed="8"/>
        <rFont val="Times New Roman"/>
        <family val="1"/>
        <charset val="238"/>
      </rPr>
      <t>Delivery and handling of steel reinforcement for work gap</t>
    </r>
  </si>
  <si>
    <r>
      <t xml:space="preserve">Debnenie - montáž a demontáž
</t>
    </r>
    <r>
      <rPr>
        <i/>
        <sz val="12"/>
        <color indexed="8"/>
        <rFont val="Times New Roman"/>
        <family val="1"/>
        <charset val="238"/>
      </rPr>
      <t xml:space="preserve">Formwork - assembly and disassembly    </t>
    </r>
    <r>
      <rPr>
        <sz val="12"/>
        <color indexed="8"/>
        <rFont val="Times New Roman"/>
        <family val="1"/>
        <charset val="238"/>
      </rPr>
      <t xml:space="preserve">                                                            </t>
    </r>
  </si>
  <si>
    <r>
      <rPr>
        <u/>
        <sz val="12"/>
        <color indexed="8"/>
        <rFont val="Times New Roman"/>
        <family val="1"/>
        <charset val="238"/>
      </rPr>
      <t xml:space="preserve">Zaistenie a vypínanie vedení
</t>
    </r>
    <r>
      <rPr>
        <sz val="12"/>
        <color indexed="8"/>
        <rFont val="Times New Roman"/>
        <family val="1"/>
        <charset val="238"/>
      </rPr>
      <t xml:space="preserve">Náklady na realizáciu vypínania križovaných vedení, železníc a nadzemných sietí                                                                        </t>
    </r>
    <r>
      <rPr>
        <i/>
        <u/>
        <sz val="12"/>
        <color indexed="8"/>
        <rFont val="Times New Roman"/>
        <family val="1"/>
        <charset val="238"/>
      </rPr>
      <t xml:space="preserve">Switching-off and securing of crossed lines
</t>
    </r>
    <r>
      <rPr>
        <i/>
        <sz val="12"/>
        <color indexed="8"/>
        <rFont val="Times New Roman"/>
        <family val="1"/>
        <charset val="238"/>
      </rPr>
      <t>Costs of switching-off of crossed lines, railways and facilitie</t>
    </r>
    <r>
      <rPr>
        <sz val="12"/>
        <color indexed="8"/>
        <rFont val="Times New Roman"/>
        <family val="1"/>
        <charset val="238"/>
      </rPr>
      <t>s</t>
    </r>
  </si>
  <si>
    <r>
      <t xml:space="preserve">Popis činnosti                                                                                                                                   </t>
    </r>
    <r>
      <rPr>
        <i/>
        <sz val="12"/>
        <color indexed="8"/>
        <rFont val="Times New Roman"/>
        <family val="1"/>
        <charset val="238"/>
      </rPr>
      <t>Description of works</t>
    </r>
  </si>
  <si>
    <r>
      <t xml:space="preserve">p.č. </t>
    </r>
    <r>
      <rPr>
        <i/>
        <sz val="12"/>
        <color indexed="8"/>
        <rFont val="Times New Roman"/>
        <family val="1"/>
        <charset val="238"/>
      </rPr>
      <t>Item</t>
    </r>
  </si>
  <si>
    <r>
      <t xml:space="preserve">m.j.                        </t>
    </r>
    <r>
      <rPr>
        <i/>
        <sz val="12"/>
        <color indexed="8"/>
        <rFont val="Times New Roman"/>
        <family val="1"/>
        <charset val="238"/>
      </rPr>
      <t>unit</t>
    </r>
  </si>
  <si>
    <r>
      <t xml:space="preserve">Počet         </t>
    </r>
    <r>
      <rPr>
        <i/>
        <sz val="12"/>
        <color indexed="8"/>
        <rFont val="Times New Roman"/>
        <family val="1"/>
        <charset val="238"/>
      </rPr>
      <t>Quantity</t>
    </r>
  </si>
  <si>
    <r>
      <t xml:space="preserve">Jedn. cena        </t>
    </r>
    <r>
      <rPr>
        <i/>
        <sz val="12"/>
        <color indexed="8"/>
        <rFont val="Times New Roman"/>
        <family val="1"/>
        <charset val="238"/>
      </rPr>
      <t>Unit price</t>
    </r>
  </si>
  <si>
    <r>
      <t xml:space="preserve">Spolu                       </t>
    </r>
    <r>
      <rPr>
        <i/>
        <sz val="12"/>
        <color indexed="8"/>
        <rFont val="Times New Roman"/>
        <family val="1"/>
        <charset val="238"/>
      </rPr>
      <t>Total price</t>
    </r>
  </si>
  <si>
    <r>
      <t xml:space="preserve"> v tom
</t>
    </r>
    <r>
      <rPr>
        <i/>
        <sz val="12"/>
        <color indexed="8"/>
        <rFont val="Times New Roman"/>
        <family val="1"/>
        <charset val="238"/>
      </rPr>
      <t>in that</t>
    </r>
  </si>
  <si>
    <r>
      <t xml:space="preserve">Druh dokumentu/ </t>
    </r>
    <r>
      <rPr>
        <i/>
        <sz val="12"/>
        <color indexed="8"/>
        <rFont val="Times New Roman"/>
        <family val="1"/>
        <charset val="238"/>
      </rPr>
      <t>Doc. Level</t>
    </r>
    <r>
      <rPr>
        <sz val="12"/>
        <color indexed="8"/>
        <rFont val="Times New Roman"/>
        <family val="1"/>
        <charset val="238"/>
      </rPr>
      <t>: DVZ</t>
    </r>
  </si>
  <si>
    <r>
      <t xml:space="preserve">Výstuž do pracovnej škáry
</t>
    </r>
    <r>
      <rPr>
        <i/>
        <sz val="12"/>
        <color indexed="8"/>
        <rFont val="Times New Roman"/>
        <family val="1"/>
        <charset val="238"/>
      </rPr>
      <t>Steel reinforcement for work gap</t>
    </r>
  </si>
  <si>
    <r>
      <t xml:space="preserve">Hmotnosť konštrukcie stožiarov - základové diely
</t>
    </r>
    <r>
      <rPr>
        <i/>
        <sz val="12"/>
        <color indexed="8"/>
        <rFont val="Times New Roman"/>
        <family val="1"/>
        <charset val="238"/>
      </rPr>
      <t>Towers, weight of construction - embedded parts</t>
    </r>
  </si>
  <si>
    <r>
      <t xml:space="preserve">Ošetrenie styku oceľ - betón, sada na 1 p.b.
</t>
    </r>
    <r>
      <rPr>
        <i/>
        <sz val="12"/>
        <color indexed="8"/>
        <rFont val="Times New Roman"/>
        <family val="1"/>
        <charset val="238"/>
      </rPr>
      <t>Contact treatment between steel and concrete, set for 1 supp. Point</t>
    </r>
  </si>
  <si>
    <r>
      <t xml:space="preserve">Betónový panel 1490x1990x120
</t>
    </r>
    <r>
      <rPr>
        <i/>
        <sz val="12"/>
        <color indexed="8"/>
        <rFont val="Times New Roman"/>
        <family val="1"/>
        <charset val="238"/>
      </rPr>
      <t>Concrete panel 1490x1990x120</t>
    </r>
  </si>
  <si>
    <r>
      <t xml:space="preserve">Vyrovnanie základov
</t>
    </r>
    <r>
      <rPr>
        <i/>
        <sz val="12"/>
        <color indexed="8"/>
        <rFont val="Times New Roman"/>
        <family val="1"/>
        <charset val="238"/>
      </rPr>
      <t>Levelling of foundations</t>
    </r>
  </si>
  <si>
    <r>
      <t xml:space="preserve">Výkop triedy 2 (STN 73 3050)
</t>
    </r>
    <r>
      <rPr>
        <i/>
        <sz val="12"/>
        <color indexed="8"/>
        <rFont val="Times New Roman"/>
        <family val="1"/>
        <charset val="238"/>
      </rPr>
      <t>Excavation for class 2 (STN 73 3050)</t>
    </r>
  </si>
  <si>
    <r>
      <t xml:space="preserve">Výkop triedy 3 (STN 73 3050)
</t>
    </r>
    <r>
      <rPr>
        <i/>
        <sz val="12"/>
        <color indexed="8"/>
        <rFont val="Times New Roman"/>
        <family val="1"/>
        <charset val="238"/>
      </rPr>
      <t>Excavation for class 3 (STN 73 3050)</t>
    </r>
  </si>
  <si>
    <r>
      <t xml:space="preserve">Výkop triedy 4 (STN 73 3050) 
</t>
    </r>
    <r>
      <rPr>
        <i/>
        <sz val="12"/>
        <color indexed="8"/>
        <rFont val="Times New Roman"/>
        <family val="1"/>
        <charset val="238"/>
      </rPr>
      <t>Excavation for class 4 (STN 73 3050)</t>
    </r>
  </si>
  <si>
    <r>
      <t xml:space="preserve">Prípravné práce, čerpanie vody
</t>
    </r>
    <r>
      <rPr>
        <i/>
        <sz val="12"/>
        <color indexed="8"/>
        <rFont val="Times New Roman"/>
        <family val="1"/>
        <charset val="238"/>
      </rPr>
      <t>Preparation operations, water pumping</t>
    </r>
  </si>
  <si>
    <r>
      <t xml:space="preserve">Prípravné práce, odvedenie vody potrubím do 100 m
</t>
    </r>
    <r>
      <rPr>
        <i/>
        <sz val="12"/>
        <color indexed="8"/>
        <rFont val="Times New Roman"/>
        <family val="1"/>
        <charset val="238"/>
      </rPr>
      <t>Preparation operations, water diversion by pipes up to 100 m</t>
    </r>
  </si>
  <si>
    <r>
      <t xml:space="preserve">Montáž panelov pod základový diel, rozvoz a osadenie
</t>
    </r>
    <r>
      <rPr>
        <i/>
        <sz val="12"/>
        <color indexed="8"/>
        <rFont val="Times New Roman"/>
        <family val="1"/>
        <charset val="238"/>
      </rPr>
      <t>Concrete panel assembly under stub, distribution and assembly</t>
    </r>
  </si>
  <si>
    <r>
      <t xml:space="preserve">Montáž základových dielov, rozvoz a stavba
</t>
    </r>
    <r>
      <rPr>
        <i/>
        <sz val="12"/>
        <color indexed="8"/>
        <rFont val="Times New Roman"/>
        <family val="1"/>
        <charset val="238"/>
      </rPr>
      <t>Stub assembly, distribution and erection (exposed parts)</t>
    </r>
  </si>
  <si>
    <r>
      <t xml:space="preserve">Spätný zához zeminy so zhutnením
</t>
    </r>
    <r>
      <rPr>
        <i/>
        <sz val="12"/>
        <color indexed="8"/>
        <rFont val="Times New Roman"/>
        <family val="1"/>
        <charset val="238"/>
      </rPr>
      <t>Backfill of soil with compaction</t>
    </r>
  </si>
  <si>
    <r>
      <t xml:space="preserve">Ošetrenie styku oceľ - betón
</t>
    </r>
    <r>
      <rPr>
        <i/>
        <sz val="12"/>
        <color indexed="8"/>
        <rFont val="Times New Roman"/>
        <family val="1"/>
        <charset val="238"/>
      </rPr>
      <t xml:space="preserve">Contact treatment between steel and concrete </t>
    </r>
  </si>
  <si>
    <r>
      <t xml:space="preserve">Úprava terénu
</t>
    </r>
    <r>
      <rPr>
        <i/>
        <sz val="12"/>
        <color indexed="8"/>
        <rFont val="Times New Roman"/>
        <family val="1"/>
        <charset val="238"/>
      </rPr>
      <t>Terrain modification</t>
    </r>
  </si>
  <si>
    <r>
      <t xml:space="preserve">Základy
</t>
    </r>
    <r>
      <rPr>
        <b/>
        <i/>
        <sz val="12"/>
        <rFont val="Times New Roman"/>
        <family val="1"/>
        <charset val="238"/>
      </rPr>
      <t>Foundations</t>
    </r>
  </si>
  <si>
    <r>
      <t xml:space="preserve">Stožiare
</t>
    </r>
    <r>
      <rPr>
        <b/>
        <i/>
        <sz val="12"/>
        <rFont val="Times New Roman"/>
        <family val="1"/>
        <charset val="238"/>
      </rPr>
      <t>Towers</t>
    </r>
  </si>
  <si>
    <r>
      <t xml:space="preserve">Vodiče
</t>
    </r>
    <r>
      <rPr>
        <b/>
        <i/>
        <sz val="12"/>
        <rFont val="Times New Roman"/>
        <family val="1"/>
        <charset val="238"/>
      </rPr>
      <t>Phase conductors</t>
    </r>
  </si>
  <si>
    <r>
      <t xml:space="preserve">Izolátorové závesy
</t>
    </r>
    <r>
      <rPr>
        <b/>
        <i/>
        <sz val="12"/>
        <rFont val="Times New Roman"/>
        <family val="1"/>
        <charset val="238"/>
      </rPr>
      <t>Insulator sets</t>
    </r>
  </si>
  <si>
    <r>
      <t xml:space="preserve">KZL
</t>
    </r>
    <r>
      <rPr>
        <b/>
        <i/>
        <sz val="12"/>
        <rFont val="Times New Roman"/>
        <family val="1"/>
        <charset val="238"/>
      </rPr>
      <t>OPGW</t>
    </r>
  </si>
  <si>
    <r>
      <t xml:space="preserve">ZL
</t>
    </r>
    <r>
      <rPr>
        <b/>
        <i/>
        <sz val="12"/>
        <rFont val="Times New Roman"/>
        <family val="1"/>
        <charset val="238"/>
      </rPr>
      <t>GW</t>
    </r>
  </si>
  <si>
    <r>
      <t xml:space="preserve">Tabuľky a doplnky
</t>
    </r>
    <r>
      <rPr>
        <b/>
        <i/>
        <sz val="12"/>
        <rFont val="Times New Roman"/>
        <family val="1"/>
        <charset val="238"/>
      </rPr>
      <t>Miscellaneous</t>
    </r>
  </si>
  <si>
    <t>I.</t>
  </si>
  <si>
    <t>III.</t>
  </si>
  <si>
    <t>II.</t>
  </si>
  <si>
    <t>IV.</t>
  </si>
  <si>
    <t>t</t>
  </si>
  <si>
    <t>sada
set</t>
  </si>
  <si>
    <t>Montáž spojovacej krabice
Assembly of joint box</t>
  </si>
  <si>
    <r>
      <t xml:space="preserve">Montáž tabuliek označenia sledu fáz (1 sada - L1, L2, L3)
</t>
    </r>
    <r>
      <rPr>
        <i/>
        <sz val="12"/>
        <color indexed="8"/>
        <rFont val="Times New Roman"/>
        <family val="1"/>
        <charset val="238"/>
      </rPr>
      <t>Assembly of phases arrangement plates (1set - L1, L2, L3)</t>
    </r>
  </si>
  <si>
    <t>km</t>
  </si>
  <si>
    <t>p.b.
support</t>
  </si>
  <si>
    <r>
      <t xml:space="preserve">Montáž základov z prostého betónu tr.20/25
</t>
    </r>
    <r>
      <rPr>
        <i/>
        <sz val="12"/>
        <color indexed="8"/>
        <rFont val="Times New Roman"/>
        <family val="1"/>
        <charset val="238"/>
      </rPr>
      <t>Foundations assembling of plain concrete class 20/25</t>
    </r>
  </si>
  <si>
    <r>
      <t xml:space="preserve">Montáž základov z drátkobetónu s cementovou kryštalickou izoláciou tr.30/37
</t>
    </r>
    <r>
      <rPr>
        <i/>
        <sz val="12"/>
        <color indexed="8"/>
        <rFont val="Times New Roman"/>
        <family val="1"/>
        <charset val="238"/>
      </rPr>
      <t xml:space="preserve">Foundations assembling of steel fibre concrete class 30/37 with additive crystalline cement insulation </t>
    </r>
  </si>
  <si>
    <r>
      <t xml:space="preserve">Prostý betón tr.20/25
</t>
    </r>
    <r>
      <rPr>
        <i/>
        <sz val="12"/>
        <color indexed="8"/>
        <rFont val="Times New Roman"/>
        <family val="1"/>
        <charset val="238"/>
      </rPr>
      <t>Plain concrete class 20/25</t>
    </r>
  </si>
  <si>
    <r>
      <t xml:space="preserve">Drátkobetón s cementovou kryštalickou izoláciou tr.30/37
</t>
    </r>
    <r>
      <rPr>
        <i/>
        <sz val="12"/>
        <color indexed="8"/>
        <rFont val="Times New Roman"/>
        <family val="1"/>
        <charset val="238"/>
      </rPr>
      <t xml:space="preserve">Steel fibre concrete class 30/37 with additive crystalline cement insulation  </t>
    </r>
  </si>
  <si>
    <r>
      <t xml:space="preserve">Montáž stožiarov, rozvoz a stavba
</t>
    </r>
    <r>
      <rPr>
        <i/>
        <sz val="12"/>
        <color indexed="8"/>
        <rFont val="Times New Roman"/>
        <family val="1"/>
        <charset val="238"/>
      </rPr>
      <t>Towers assembly, distribution and erection (exposed parts)</t>
    </r>
  </si>
  <si>
    <r>
      <t xml:space="preserve">Montáž zaisťovacích skrutiek s odtrhovacou hlavou do výšky 4m
</t>
    </r>
    <r>
      <rPr>
        <i/>
        <sz val="12"/>
        <color indexed="8"/>
        <rFont val="Times New Roman"/>
        <family val="1"/>
        <charset val="238"/>
      </rPr>
      <t>Single screw with tear head installation up to 4m</t>
    </r>
  </si>
  <si>
    <r>
      <t xml:space="preserve">IZOLÁTOROVÉ ZÁVESY - MATERIÁL
</t>
    </r>
    <r>
      <rPr>
        <b/>
        <i/>
        <sz val="12"/>
        <color indexed="8"/>
        <rFont val="Times New Roman"/>
        <family val="1"/>
        <charset val="238"/>
      </rPr>
      <t>INSULATOR SETS - MATERIAL</t>
    </r>
  </si>
  <si>
    <r>
      <t xml:space="preserve">VODIČE - MONTÁŽ
</t>
    </r>
    <r>
      <rPr>
        <b/>
        <i/>
        <sz val="12"/>
        <color indexed="8"/>
        <rFont val="Times New Roman"/>
        <family val="1"/>
        <charset val="238"/>
      </rPr>
      <t>PHASE CONDUCTORS - ASSEMBLY</t>
    </r>
  </si>
  <si>
    <r>
      <t xml:space="preserve">VODIČE - MATERIÁL
</t>
    </r>
    <r>
      <rPr>
        <b/>
        <i/>
        <sz val="12"/>
        <color indexed="8"/>
        <rFont val="Times New Roman"/>
        <family val="1"/>
        <charset val="238"/>
      </rPr>
      <t>PHASE CONDUCTORS - MATERIAL</t>
    </r>
  </si>
  <si>
    <r>
      <t xml:space="preserve">TABĽKY A DOPLNKY - MATERIÁL
</t>
    </r>
    <r>
      <rPr>
        <b/>
        <i/>
        <sz val="12"/>
        <color indexed="8"/>
        <rFont val="Times New Roman"/>
        <family val="1"/>
        <charset val="238"/>
      </rPr>
      <t>MISCELLANEOUS - MATERIAL</t>
    </r>
  </si>
  <si>
    <r>
      <t xml:space="preserve">TABĽKY A DOPLNKY - MONTÁŽ  
</t>
    </r>
    <r>
      <rPr>
        <b/>
        <i/>
        <sz val="12"/>
        <color indexed="8"/>
        <rFont val="Times New Roman"/>
        <family val="1"/>
        <charset val="238"/>
      </rPr>
      <t>MISCELLANEOUS - ASSEMBLY</t>
    </r>
  </si>
  <si>
    <r>
      <t xml:space="preserve">ZL - MATERIÁL
</t>
    </r>
    <r>
      <rPr>
        <b/>
        <i/>
        <sz val="12"/>
        <color indexed="8"/>
        <rFont val="Times New Roman"/>
        <family val="1"/>
        <charset val="238"/>
      </rPr>
      <t>GW - MATERIAL</t>
    </r>
  </si>
  <si>
    <r>
      <t>ZL - MONTÁŽ
G</t>
    </r>
    <r>
      <rPr>
        <b/>
        <i/>
        <sz val="12"/>
        <color indexed="8"/>
        <rFont val="Times New Roman"/>
        <family val="1"/>
        <charset val="238"/>
      </rPr>
      <t>W- ASSEMBLY</t>
    </r>
  </si>
  <si>
    <r>
      <t xml:space="preserve">KZL - MATERIÁL
</t>
    </r>
    <r>
      <rPr>
        <b/>
        <i/>
        <sz val="12"/>
        <color indexed="8"/>
        <rFont val="Times New Roman"/>
        <family val="1"/>
        <charset val="238"/>
      </rPr>
      <t>OPGW - MATERIAL</t>
    </r>
  </si>
  <si>
    <r>
      <t xml:space="preserve">KZL - MONTÁŽ
</t>
    </r>
    <r>
      <rPr>
        <b/>
        <i/>
        <sz val="12"/>
        <color indexed="8"/>
        <rFont val="Times New Roman"/>
        <family val="1"/>
        <charset val="238"/>
      </rPr>
      <t>OPGW- ASSEMBLY</t>
    </r>
  </si>
  <si>
    <r>
      <t xml:space="preserve">IZOLÁTOROVÉ ZÁVESY - MONTÁŽ
</t>
    </r>
    <r>
      <rPr>
        <b/>
        <i/>
        <sz val="12"/>
        <color indexed="8"/>
        <rFont val="Times New Roman"/>
        <family val="1"/>
        <charset val="238"/>
      </rPr>
      <t>INSULATOR SETS - ASSEMBLY</t>
    </r>
  </si>
  <si>
    <r>
      <t xml:space="preserve">STOŽIARE - MATERIÁL 
</t>
    </r>
    <r>
      <rPr>
        <b/>
        <i/>
        <sz val="12"/>
        <color indexed="8"/>
        <rFont val="Times New Roman"/>
        <family val="1"/>
        <charset val="238"/>
      </rPr>
      <t>TOWERS - MATERIAL</t>
    </r>
  </si>
  <si>
    <r>
      <t xml:space="preserve">STOŽIARE - MONTÁŽ 
</t>
    </r>
    <r>
      <rPr>
        <b/>
        <i/>
        <sz val="12"/>
        <color indexed="8"/>
        <rFont val="Times New Roman"/>
        <family val="1"/>
        <charset val="238"/>
      </rPr>
      <t>TOWERS - ASSEMBLY</t>
    </r>
  </si>
  <si>
    <r>
      <t xml:space="preserve">ZÁKLADY - MATERIÁL
</t>
    </r>
    <r>
      <rPr>
        <b/>
        <i/>
        <sz val="12"/>
        <color indexed="8"/>
        <rFont val="Times New Roman"/>
        <family val="1"/>
        <charset val="238"/>
      </rPr>
      <t>FOUNDATIONS - MATERIAL</t>
    </r>
  </si>
  <si>
    <r>
      <t xml:space="preserve">Projekčné a prieskumné práce
</t>
    </r>
    <r>
      <rPr>
        <b/>
        <i/>
        <sz val="14"/>
        <rFont val="Times New Roman"/>
        <family val="1"/>
        <charset val="238"/>
      </rPr>
      <t>Design and survey works</t>
    </r>
  </si>
  <si>
    <r>
      <t xml:space="preserve">Nepriame náklady stavebného objektu
</t>
    </r>
    <r>
      <rPr>
        <b/>
        <i/>
        <sz val="14"/>
        <rFont val="Times New Roman"/>
        <family val="1"/>
        <charset val="238"/>
      </rPr>
      <t>Indirect costs of the building object</t>
    </r>
  </si>
  <si>
    <r>
      <t xml:space="preserve">Vedľajšie rozpočtové náklady
</t>
    </r>
    <r>
      <rPr>
        <b/>
        <i/>
        <sz val="14"/>
        <rFont val="Times New Roman"/>
        <family val="1"/>
        <charset val="238"/>
      </rPr>
      <t>Side budget costs</t>
    </r>
  </si>
  <si>
    <r>
      <t xml:space="preserve">Druh dokumentu / </t>
    </r>
    <r>
      <rPr>
        <i/>
        <sz val="12"/>
        <color indexed="8"/>
        <rFont val="Times New Roman"/>
        <family val="1"/>
        <charset val="238"/>
      </rPr>
      <t>Doc. Level</t>
    </r>
    <r>
      <rPr>
        <sz val="12"/>
        <color indexed="8"/>
        <rFont val="Times New Roman"/>
        <family val="1"/>
        <charset val="238"/>
      </rPr>
      <t>: DVZ</t>
    </r>
  </si>
  <si>
    <r>
      <t xml:space="preserve">ZÁKLADY - MONTÁŽ
</t>
    </r>
    <r>
      <rPr>
        <b/>
        <i/>
        <sz val="12"/>
        <color indexed="8"/>
        <rFont val="Times New Roman"/>
        <family val="1"/>
        <charset val="238"/>
      </rPr>
      <t>FOUNDATIONS - ASSEMBLY</t>
    </r>
  </si>
  <si>
    <t>ks
pcs</t>
  </si>
  <si>
    <t>m3</t>
  </si>
  <si>
    <t>07a</t>
  </si>
  <si>
    <t>07b</t>
  </si>
  <si>
    <t>01a</t>
  </si>
  <si>
    <t>01b</t>
  </si>
  <si>
    <t>02a</t>
  </si>
  <si>
    <t>02b</t>
  </si>
  <si>
    <t>03a</t>
  </si>
  <si>
    <t>03b</t>
  </si>
  <si>
    <t>04a</t>
  </si>
  <si>
    <t>04b</t>
  </si>
  <si>
    <t>05a</t>
  </si>
  <si>
    <t>05b</t>
  </si>
  <si>
    <t>06a</t>
  </si>
  <si>
    <t>06b</t>
  </si>
  <si>
    <r>
      <t xml:space="preserve">Uzemnenie vodivých plotov a objektov pod vedením
</t>
    </r>
    <r>
      <rPr>
        <i/>
        <sz val="12"/>
        <color theme="1"/>
        <rFont val="Times New Roman"/>
        <family val="1"/>
        <charset val="238"/>
      </rPr>
      <t>Earthing of conductive fences and objects below the line</t>
    </r>
  </si>
  <si>
    <r>
      <t xml:space="preserve">p.b
</t>
    </r>
    <r>
      <rPr>
        <i/>
        <sz val="12"/>
        <color indexed="8"/>
        <rFont val="Times New Roman"/>
        <family val="1"/>
        <charset val="238"/>
      </rPr>
      <t>support</t>
    </r>
  </si>
  <si>
    <r>
      <t xml:space="preserve">p.b
</t>
    </r>
    <r>
      <rPr>
        <i/>
        <sz val="12"/>
        <rFont val="Times New Roman"/>
        <family val="1"/>
        <charset val="238"/>
      </rPr>
      <t>support</t>
    </r>
  </si>
  <si>
    <r>
      <rPr>
        <u/>
        <sz val="12"/>
        <color indexed="8"/>
        <rFont val="Times New Roman"/>
        <family val="1"/>
        <charset val="238"/>
      </rPr>
      <t>Výrobno-montážna dokumentácia</t>
    </r>
    <r>
      <rPr>
        <sz val="12"/>
        <color indexed="8"/>
        <rFont val="Times New Roman"/>
        <family val="1"/>
        <charset val="238"/>
      </rPr>
      <t xml:space="preserve">
1 ks, Dielenská dokumentácia základových dielov a stožiarov, so zapracovanými pripomienkami z kontrolnej montáže vrátane návrhu montážnych rámov a predloženie protokolov z kontrolnej montáže stožiarov
</t>
    </r>
    <r>
      <rPr>
        <i/>
        <u/>
        <sz val="12"/>
        <color indexed="8"/>
        <rFont val="Times New Roman"/>
        <family val="1"/>
        <charset val="238"/>
      </rPr>
      <t>Workshop and assembly drawings</t>
    </r>
    <r>
      <rPr>
        <i/>
        <sz val="12"/>
        <color indexed="8"/>
        <rFont val="Times New Roman"/>
        <family val="1"/>
        <charset val="238"/>
      </rPr>
      <t xml:space="preserve">
1 pc, Workshop and assembly drawings of embedded parts and towers, including incorporation of comments from test assembly including the design of mounting frames and submission of certificates from test assembly of towers</t>
    </r>
  </si>
  <si>
    <r>
      <rPr>
        <u/>
        <sz val="12"/>
        <color indexed="8"/>
        <rFont val="Times New Roman"/>
        <family val="1"/>
        <charset val="238"/>
      </rPr>
      <t>Dokumentácia skutočného vyhotovenia</t>
    </r>
    <r>
      <rPr>
        <sz val="12"/>
        <color indexed="8"/>
        <rFont val="Times New Roman"/>
        <family val="1"/>
        <charset val="238"/>
      </rPr>
      <t xml:space="preserve">
5 ks, Vrátane výrobno - montážnej dokumentácie
</t>
    </r>
    <r>
      <rPr>
        <i/>
        <u/>
        <sz val="12"/>
        <color indexed="8"/>
        <rFont val="Times New Roman"/>
        <family val="1"/>
        <charset val="238"/>
      </rPr>
      <t>As built documentation</t>
    </r>
    <r>
      <rPr>
        <i/>
        <sz val="12"/>
        <color indexed="8"/>
        <rFont val="Times New Roman"/>
        <family val="1"/>
        <charset val="238"/>
      </rPr>
      <t xml:space="preserve">
5 pcs, Including workshop and assembly drawing</t>
    </r>
  </si>
  <si>
    <r>
      <t xml:space="preserve"> v tom
</t>
    </r>
    <r>
      <rPr>
        <i/>
        <sz val="11"/>
        <color indexed="8"/>
        <rFont val="Times New Roman"/>
        <family val="1"/>
        <charset val="238"/>
      </rPr>
      <t>in that</t>
    </r>
  </si>
  <si>
    <r>
      <t xml:space="preserve">Cenová tabuľka 02-00
</t>
    </r>
    <r>
      <rPr>
        <b/>
        <i/>
        <sz val="12"/>
        <color indexed="8"/>
        <rFont val="Times New Roman"/>
        <family val="1"/>
        <charset val="238"/>
      </rPr>
      <t>Price Schedule 02-00</t>
    </r>
  </si>
  <si>
    <t xml:space="preserve">   Dátum / Date : 04.2018
Arch. číslo / Drawing No.1214116/DVZ/E/SO02</t>
  </si>
  <si>
    <t xml:space="preserve">     Dátum / Date : 04.2018
Arch. číslo / Drawing No.1214116/DVZ/E/SO02</t>
  </si>
  <si>
    <r>
      <t xml:space="preserve">Cenová tabuľka 02-01a
</t>
    </r>
    <r>
      <rPr>
        <b/>
        <i/>
        <sz val="12"/>
        <color indexed="8"/>
        <rFont val="Times New Roman"/>
        <family val="1"/>
        <charset val="238"/>
      </rPr>
      <t>Price Schedule 02-01a</t>
    </r>
  </si>
  <si>
    <r>
      <t xml:space="preserve">Spolu 02-01a
</t>
    </r>
    <r>
      <rPr>
        <b/>
        <i/>
        <sz val="12"/>
        <color indexed="8"/>
        <rFont val="Times New Roman"/>
        <family val="1"/>
        <charset val="238"/>
      </rPr>
      <t>Total 02-01a</t>
    </r>
  </si>
  <si>
    <r>
      <t xml:space="preserve">Cenová tabuľka 02-07b
</t>
    </r>
    <r>
      <rPr>
        <b/>
        <i/>
        <sz val="12"/>
        <color indexed="8"/>
        <rFont val="Times New Roman"/>
        <family val="1"/>
        <charset val="238"/>
      </rPr>
      <t>Price Schedule 02-07b</t>
    </r>
  </si>
  <si>
    <r>
      <t xml:space="preserve">Spolu 02-07b
</t>
    </r>
    <r>
      <rPr>
        <b/>
        <i/>
        <sz val="12"/>
        <color indexed="8"/>
        <rFont val="Times New Roman"/>
        <family val="1"/>
        <charset val="238"/>
      </rPr>
      <t>Total 02-07b</t>
    </r>
  </si>
  <si>
    <r>
      <t xml:space="preserve">Cenová tabuľka 02-07a
</t>
    </r>
    <r>
      <rPr>
        <b/>
        <i/>
        <sz val="12"/>
        <color indexed="8"/>
        <rFont val="Times New Roman"/>
        <family val="1"/>
        <charset val="238"/>
      </rPr>
      <t>Price Schedule 02-07a</t>
    </r>
  </si>
  <si>
    <r>
      <t xml:space="preserve">Spolu 02-07a
</t>
    </r>
    <r>
      <rPr>
        <b/>
        <i/>
        <sz val="12"/>
        <color indexed="8"/>
        <rFont val="Times New Roman"/>
        <family val="1"/>
        <charset val="238"/>
      </rPr>
      <t>Total 02-07a</t>
    </r>
  </si>
  <si>
    <r>
      <t xml:space="preserve">Cenová tabuľka 02-06b
</t>
    </r>
    <r>
      <rPr>
        <b/>
        <i/>
        <sz val="12"/>
        <color indexed="8"/>
        <rFont val="Times New Roman"/>
        <family val="1"/>
        <charset val="238"/>
      </rPr>
      <t>Price Schedule 02-06b</t>
    </r>
  </si>
  <si>
    <r>
      <t xml:space="preserve">Spolu 02-06b
</t>
    </r>
    <r>
      <rPr>
        <b/>
        <i/>
        <sz val="12"/>
        <color indexed="8"/>
        <rFont val="Times New Roman"/>
        <family val="1"/>
        <charset val="238"/>
      </rPr>
      <t>Total 02-06b</t>
    </r>
  </si>
  <si>
    <r>
      <t xml:space="preserve">Cenová tabuľka 02-06a
</t>
    </r>
    <r>
      <rPr>
        <b/>
        <i/>
        <sz val="12"/>
        <color indexed="8"/>
        <rFont val="Times New Roman"/>
        <family val="1"/>
        <charset val="238"/>
      </rPr>
      <t>Price Schedule 02-06a</t>
    </r>
  </si>
  <si>
    <r>
      <t xml:space="preserve">Spolu 02-06a
</t>
    </r>
    <r>
      <rPr>
        <b/>
        <i/>
        <sz val="12"/>
        <color indexed="8"/>
        <rFont val="Times New Roman"/>
        <family val="1"/>
        <charset val="238"/>
      </rPr>
      <t>Total 02-06a</t>
    </r>
  </si>
  <si>
    <r>
      <t xml:space="preserve">Cenová tabuľka 02-05b
</t>
    </r>
    <r>
      <rPr>
        <b/>
        <i/>
        <sz val="12"/>
        <color indexed="8"/>
        <rFont val="Times New Roman"/>
        <family val="1"/>
        <charset val="238"/>
      </rPr>
      <t>Price Schedule 02-05b</t>
    </r>
  </si>
  <si>
    <t>Spolu 02-05b
Total 02-05b</t>
  </si>
  <si>
    <r>
      <t xml:space="preserve">Cenová tabuľka 02-05a
</t>
    </r>
    <r>
      <rPr>
        <b/>
        <i/>
        <sz val="12"/>
        <color indexed="8"/>
        <rFont val="Times New Roman"/>
        <family val="1"/>
        <charset val="238"/>
      </rPr>
      <t>Price Schedule 02-05a</t>
    </r>
  </si>
  <si>
    <r>
      <t xml:space="preserve">Spolu 02-05a
</t>
    </r>
    <r>
      <rPr>
        <b/>
        <i/>
        <sz val="12"/>
        <color indexed="8"/>
        <rFont val="Times New Roman"/>
        <family val="1"/>
        <charset val="238"/>
      </rPr>
      <t>Total 02-05a</t>
    </r>
  </si>
  <si>
    <r>
      <t xml:space="preserve">Cenová tabuľka 02-04b
</t>
    </r>
    <r>
      <rPr>
        <b/>
        <i/>
        <sz val="12"/>
        <color indexed="8"/>
        <rFont val="Times New Roman"/>
        <family val="1"/>
        <charset val="238"/>
      </rPr>
      <t>Price Schedule 02-04b</t>
    </r>
  </si>
  <si>
    <t>Spolu 02-04b
Total 02-04b</t>
  </si>
  <si>
    <r>
      <t xml:space="preserve">Cenová tabuľka 02-04a
</t>
    </r>
    <r>
      <rPr>
        <b/>
        <i/>
        <sz val="12"/>
        <color indexed="8"/>
        <rFont val="Times New Roman"/>
        <family val="1"/>
        <charset val="238"/>
      </rPr>
      <t>Price Schedule 02-04a</t>
    </r>
  </si>
  <si>
    <r>
      <t xml:space="preserve">Spolu 02-04a
</t>
    </r>
    <r>
      <rPr>
        <b/>
        <i/>
        <sz val="12"/>
        <color indexed="8"/>
        <rFont val="Times New Roman"/>
        <family val="1"/>
        <charset val="238"/>
      </rPr>
      <t>Total 02-04a</t>
    </r>
  </si>
  <si>
    <r>
      <t xml:space="preserve">Cenová tabuľka 02-03b
</t>
    </r>
    <r>
      <rPr>
        <b/>
        <i/>
        <sz val="12"/>
        <color indexed="8"/>
        <rFont val="Times New Roman"/>
        <family val="1"/>
        <charset val="238"/>
      </rPr>
      <t>Price Schedule 02-03b</t>
    </r>
  </si>
  <si>
    <r>
      <t xml:space="preserve">Spolu 02-03b
</t>
    </r>
    <r>
      <rPr>
        <b/>
        <i/>
        <sz val="12"/>
        <color indexed="8"/>
        <rFont val="Times New Roman"/>
        <family val="1"/>
        <charset val="238"/>
      </rPr>
      <t>Total 02-03b</t>
    </r>
  </si>
  <si>
    <r>
      <t xml:space="preserve">Cenová tabuľka 02-03a
</t>
    </r>
    <r>
      <rPr>
        <b/>
        <i/>
        <sz val="12"/>
        <color indexed="8"/>
        <rFont val="Times New Roman"/>
        <family val="1"/>
        <charset val="238"/>
      </rPr>
      <t>Price Schedule 02-03a</t>
    </r>
  </si>
  <si>
    <r>
      <t xml:space="preserve">Spolu 02-03a
</t>
    </r>
    <r>
      <rPr>
        <b/>
        <i/>
        <sz val="12"/>
        <color indexed="8"/>
        <rFont val="Times New Roman"/>
        <family val="1"/>
        <charset val="238"/>
      </rPr>
      <t>Total 02-03a</t>
    </r>
  </si>
  <si>
    <r>
      <t xml:space="preserve">Cenová tabuľka 02-02b
</t>
    </r>
    <r>
      <rPr>
        <b/>
        <i/>
        <sz val="12"/>
        <color indexed="8"/>
        <rFont val="Times New Roman"/>
        <family val="1"/>
        <charset val="238"/>
      </rPr>
      <t>Price Schedule 02-02b</t>
    </r>
  </si>
  <si>
    <r>
      <t xml:space="preserve">Spolu 02-02b
</t>
    </r>
    <r>
      <rPr>
        <b/>
        <i/>
        <sz val="12"/>
        <color indexed="8"/>
        <rFont val="Times New Roman"/>
        <family val="1"/>
        <charset val="238"/>
      </rPr>
      <t>Total 02-02b</t>
    </r>
  </si>
  <si>
    <r>
      <t xml:space="preserve">Cenová tabuľka 02-02a
</t>
    </r>
    <r>
      <rPr>
        <b/>
        <i/>
        <sz val="12"/>
        <color indexed="8"/>
        <rFont val="Times New Roman"/>
        <family val="1"/>
        <charset val="238"/>
      </rPr>
      <t>Price Schedule 02-02a</t>
    </r>
  </si>
  <si>
    <r>
      <t xml:space="preserve">Spolu 02-02a
</t>
    </r>
    <r>
      <rPr>
        <b/>
        <i/>
        <sz val="12"/>
        <color indexed="8"/>
        <rFont val="Times New Roman"/>
        <family val="1"/>
        <charset val="238"/>
      </rPr>
      <t>Total 02-02a</t>
    </r>
  </si>
  <si>
    <r>
      <t xml:space="preserve">Cenová tabuľka 02-01b
</t>
    </r>
    <r>
      <rPr>
        <b/>
        <i/>
        <sz val="12"/>
        <color indexed="8"/>
        <rFont val="Times New Roman"/>
        <family val="1"/>
        <charset val="238"/>
      </rPr>
      <t>Price Schedule 02-01b</t>
    </r>
  </si>
  <si>
    <r>
      <t xml:space="preserve">Spolu 02-01b
</t>
    </r>
    <r>
      <rPr>
        <b/>
        <i/>
        <sz val="12"/>
        <color indexed="8"/>
        <rFont val="Times New Roman"/>
        <family val="1"/>
        <charset val="238"/>
      </rPr>
      <t>Total 02-01b</t>
    </r>
  </si>
  <si>
    <r>
      <t xml:space="preserve">Montáž   (Spolu 02-01a)
</t>
    </r>
    <r>
      <rPr>
        <i/>
        <sz val="12"/>
        <rFont val="Times New Roman"/>
        <family val="1"/>
        <charset val="238"/>
      </rPr>
      <t>Assembly   (Total 02-01a)</t>
    </r>
  </si>
  <si>
    <r>
      <t xml:space="preserve">Materiál   (Spolu 02-01b)
</t>
    </r>
    <r>
      <rPr>
        <i/>
        <sz val="12"/>
        <color indexed="8"/>
        <rFont val="Times New Roman"/>
        <family val="1"/>
        <charset val="238"/>
      </rPr>
      <t>Material   (Total 02-01b)</t>
    </r>
  </si>
  <si>
    <r>
      <t xml:space="preserve">Montáž   (Spolu 02-02a)
</t>
    </r>
    <r>
      <rPr>
        <i/>
        <sz val="12"/>
        <rFont val="Times New Roman"/>
        <family val="1"/>
        <charset val="238"/>
      </rPr>
      <t>Assembly   (Total 02-02a)</t>
    </r>
  </si>
  <si>
    <r>
      <t xml:space="preserve">Materiál   (Spolu 02-02b)
</t>
    </r>
    <r>
      <rPr>
        <i/>
        <sz val="12"/>
        <color indexed="8"/>
        <rFont val="Times New Roman"/>
        <family val="1"/>
        <charset val="238"/>
      </rPr>
      <t>Material   (Total 02-02b)</t>
    </r>
  </si>
  <si>
    <r>
      <t xml:space="preserve">Montáž   (Spolu 02-03a)
</t>
    </r>
    <r>
      <rPr>
        <i/>
        <sz val="12"/>
        <rFont val="Times New Roman"/>
        <family val="1"/>
        <charset val="238"/>
      </rPr>
      <t>Assembly   (Total 02-03a)</t>
    </r>
  </si>
  <si>
    <r>
      <t xml:space="preserve">Materiál   (Spolu 02-03b)
</t>
    </r>
    <r>
      <rPr>
        <i/>
        <sz val="12"/>
        <color indexed="8"/>
        <rFont val="Times New Roman"/>
        <family val="1"/>
        <charset val="238"/>
      </rPr>
      <t>Material   (Total 02-03b)</t>
    </r>
  </si>
  <si>
    <r>
      <t xml:space="preserve">Montáž   (Spolu 02-04a)
</t>
    </r>
    <r>
      <rPr>
        <i/>
        <sz val="12"/>
        <rFont val="Times New Roman"/>
        <family val="1"/>
        <charset val="238"/>
      </rPr>
      <t>Assembly   (Total 02-04a)</t>
    </r>
  </si>
  <si>
    <r>
      <t xml:space="preserve">Materiál   (Spolu 02-04b)
</t>
    </r>
    <r>
      <rPr>
        <i/>
        <sz val="12"/>
        <color indexed="8"/>
        <rFont val="Times New Roman"/>
        <family val="1"/>
        <charset val="238"/>
      </rPr>
      <t>Material   (Total 02-04b)</t>
    </r>
  </si>
  <si>
    <r>
      <t xml:space="preserve">Montáž   (Spolu 02-05a)
</t>
    </r>
    <r>
      <rPr>
        <i/>
        <sz val="12"/>
        <rFont val="Times New Roman"/>
        <family val="1"/>
        <charset val="238"/>
      </rPr>
      <t>Assembly   (Total 02-05a)</t>
    </r>
  </si>
  <si>
    <r>
      <t xml:space="preserve">Materiál   (Spolu 02-05b)
</t>
    </r>
    <r>
      <rPr>
        <i/>
        <sz val="12"/>
        <color indexed="8"/>
        <rFont val="Times New Roman"/>
        <family val="1"/>
        <charset val="238"/>
      </rPr>
      <t>Material   (Total 02-05b)</t>
    </r>
  </si>
  <si>
    <r>
      <t xml:space="preserve">Montáž   (Spolu 02-06a)
</t>
    </r>
    <r>
      <rPr>
        <i/>
        <sz val="12"/>
        <rFont val="Times New Roman"/>
        <family val="1"/>
        <charset val="238"/>
      </rPr>
      <t>Assembly   (Total 02-06a)</t>
    </r>
  </si>
  <si>
    <r>
      <t xml:space="preserve">Materiál   (Spolu 02-06b)
</t>
    </r>
    <r>
      <rPr>
        <i/>
        <sz val="12"/>
        <color indexed="8"/>
        <rFont val="Times New Roman"/>
        <family val="1"/>
        <charset val="238"/>
      </rPr>
      <t>Material   (Total 02-06b)</t>
    </r>
  </si>
  <si>
    <r>
      <t xml:space="preserve">Montáž   (Spolu 02-07a)
</t>
    </r>
    <r>
      <rPr>
        <i/>
        <sz val="12"/>
        <rFont val="Times New Roman"/>
        <family val="1"/>
        <charset val="238"/>
      </rPr>
      <t>Assembly   (Total 02-07b)</t>
    </r>
  </si>
  <si>
    <r>
      <t xml:space="preserve">Materiál   (Spolu 02-07b)
</t>
    </r>
    <r>
      <rPr>
        <i/>
        <sz val="12"/>
        <color indexed="8"/>
        <rFont val="Times New Roman"/>
        <family val="1"/>
        <charset val="238"/>
      </rPr>
      <t>Material   (Total 02-07b)</t>
    </r>
  </si>
  <si>
    <t>Stavebný objekt: E. SO 02: Prekládky V427 ESt Rimavská Sobota - Moldava</t>
  </si>
  <si>
    <r>
      <t xml:space="preserve">Cenová tabuľka 02-08
</t>
    </r>
    <r>
      <rPr>
        <b/>
        <i/>
        <sz val="12"/>
        <color indexed="8"/>
        <rFont val="Times New Roman"/>
        <family val="1"/>
        <charset val="238"/>
      </rPr>
      <t>Price Schedule 02-08</t>
    </r>
  </si>
  <si>
    <r>
      <t xml:space="preserve">Spolu 02-08
</t>
    </r>
    <r>
      <rPr>
        <b/>
        <i/>
        <sz val="12"/>
        <color indexed="8"/>
        <rFont val="Times New Roman"/>
        <family val="1"/>
        <charset val="238"/>
      </rPr>
      <t>Total 02-08</t>
    </r>
  </si>
  <si>
    <r>
      <t xml:space="preserve">DEMONTÁŽE
</t>
    </r>
    <r>
      <rPr>
        <b/>
        <i/>
        <sz val="12"/>
        <color indexed="8"/>
        <rFont val="Times New Roman"/>
        <family val="1"/>
        <charset val="238"/>
      </rPr>
      <t>DISASSEMBLY</t>
    </r>
  </si>
  <si>
    <t>Demontáže
Disassembly</t>
  </si>
  <si>
    <t>08</t>
  </si>
  <si>
    <r>
      <t>Demontáž   (Spolu 02-08)
Disa</t>
    </r>
    <r>
      <rPr>
        <i/>
        <sz val="12"/>
        <rFont val="Times New Roman"/>
        <family val="1"/>
        <charset val="238"/>
      </rPr>
      <t>ssembly   (Total 02-08)</t>
    </r>
  </si>
  <si>
    <t>Montáž obvodového uzemnenia vo výkopoch základov
Circuit earthing installation including excavation</t>
  </si>
  <si>
    <r>
      <t xml:space="preserve">p.b
 </t>
    </r>
    <r>
      <rPr>
        <i/>
        <sz val="12"/>
        <color indexed="8"/>
        <rFont val="Times New Roman"/>
        <family val="1"/>
        <charset val="238"/>
      </rPr>
      <t>support</t>
    </r>
  </si>
  <si>
    <r>
      <rPr>
        <u/>
        <sz val="12"/>
        <rFont val="Times New Roman"/>
        <family val="1"/>
        <charset val="238"/>
      </rPr>
      <t>Geodetická činnosť pri výstavbe</t>
    </r>
    <r>
      <rPr>
        <sz val="12"/>
        <rFont val="Times New Roman"/>
        <family val="1"/>
        <charset val="238"/>
      </rPr>
      <t xml:space="preserve">
- vytýčenie všetkých priesekov a výrubov v trase vedenia - lesné pozemky vrátane poľnohospodárskych pozemkov,
- kontrola základov po ukončení betonáže
</t>
    </r>
    <r>
      <rPr>
        <i/>
        <u/>
        <sz val="12"/>
        <rFont val="Times New Roman"/>
        <family val="1"/>
        <charset val="238"/>
      </rPr>
      <t>Geodetical activity during construction</t>
    </r>
    <r>
      <rPr>
        <i/>
        <sz val="12"/>
        <rFont val="Times New Roman"/>
        <family val="1"/>
        <charset val="238"/>
      </rPr>
      <t xml:space="preserve">
- saking-out of all cuts and fellings in the line route - forest land, agricultural land,
- checking of foundations after concreting</t>
    </r>
  </si>
  <si>
    <r>
      <t xml:space="preserve">Oceľová konštrukcia stožiarov
</t>
    </r>
    <r>
      <rPr>
        <i/>
        <sz val="12"/>
        <color indexed="8"/>
        <rFont val="Times New Roman"/>
        <family val="1"/>
        <charset val="238"/>
      </rPr>
      <t>Tower steel construction (exposed parts)</t>
    </r>
  </si>
  <si>
    <r>
      <t xml:space="preserve">Zaisťovacie skrutky do výšky 4m
</t>
    </r>
    <r>
      <rPr>
        <i/>
        <sz val="12"/>
        <color indexed="8"/>
        <rFont val="Times New Roman"/>
        <family val="1"/>
        <charset val="238"/>
      </rPr>
      <t>Single screw with tear head up to 4m height</t>
    </r>
  </si>
  <si>
    <r>
      <t xml:space="preserve">Rozvoz vodičov vrátane vykládky
</t>
    </r>
    <r>
      <rPr>
        <i/>
        <sz val="12"/>
        <color indexed="8"/>
        <rFont val="Times New Roman"/>
        <family val="1"/>
        <charset val="238"/>
      </rPr>
      <t>Distribution of conductors including unloading</t>
    </r>
  </si>
  <si>
    <r>
      <t xml:space="preserve">Príprava, rozvinovanie ťažných lán, záťah a vyregulovanie vodičov
</t>
    </r>
    <r>
      <rPr>
        <i/>
        <sz val="12"/>
        <rFont val="Times New Roman"/>
        <family val="1"/>
        <charset val="238"/>
      </rPr>
      <t>Preparation, unrolling of anchor cables, haul and balancing of cables</t>
    </r>
  </si>
  <si>
    <r>
      <t xml:space="preserve">Montáž vodičov 1x400kV vedenia na kotevných stožiaroch
</t>
    </r>
    <r>
      <rPr>
        <i/>
        <sz val="12"/>
        <rFont val="Times New Roman"/>
        <family val="1"/>
        <charset val="238"/>
      </rPr>
      <t>Assembly of conductors for 1x400 kV line on tension towers</t>
    </r>
  </si>
  <si>
    <r>
      <t xml:space="preserve">Montáž vodičov 1x400kV vedenia na nosných stožiaroch
</t>
    </r>
    <r>
      <rPr>
        <i/>
        <sz val="12"/>
        <rFont val="Times New Roman"/>
        <family val="1"/>
        <charset val="238"/>
      </rPr>
      <t>Assembly of conductors for 1x400 kV line on suspension towers</t>
    </r>
  </si>
  <si>
    <r>
      <t xml:space="preserve">Montáž tlmiacich dištančných rozperiek vrátane rozvozu
</t>
    </r>
    <r>
      <rPr>
        <i/>
        <sz val="12"/>
        <rFont val="Times New Roman"/>
        <family val="1"/>
        <charset val="238"/>
      </rPr>
      <t>Assembly of spacer dampers for three-bundle including distribution</t>
    </r>
  </si>
  <si>
    <r>
      <t xml:space="preserve">Montáž preponiek 1x400kV 
</t>
    </r>
    <r>
      <rPr>
        <i/>
        <sz val="12"/>
        <rFont val="Times New Roman"/>
        <family val="1"/>
        <charset val="238"/>
      </rPr>
      <t>Assembly of jumper loops 1x400kV</t>
    </r>
  </si>
  <si>
    <r>
      <t xml:space="preserve">Montáž preponiek 1x400kV na portáli v Rz R.Sobota 
</t>
    </r>
    <r>
      <rPr>
        <i/>
        <sz val="12"/>
        <rFont val="Times New Roman"/>
        <family val="1"/>
        <charset val="238"/>
      </rPr>
      <t>Assembly of jumper loops, 1x400 on portal at substation R.Sobota</t>
    </r>
  </si>
  <si>
    <r>
      <t xml:space="preserve">Križovatka 1x400kV vedenia so štátnymi cestami
</t>
    </r>
    <r>
      <rPr>
        <i/>
        <sz val="12"/>
        <color indexed="8"/>
        <rFont val="Times New Roman"/>
        <family val="1"/>
        <charset val="238"/>
      </rPr>
      <t>Cross-over of 1x400kV OHL with state routes</t>
    </r>
  </si>
  <si>
    <r>
      <t xml:space="preserve">Križovatka 1x400kV vedenia s potokmi a kanálmi
</t>
    </r>
    <r>
      <rPr>
        <i/>
        <sz val="12"/>
        <color indexed="8"/>
        <rFont val="Times New Roman"/>
        <family val="1"/>
        <charset val="238"/>
      </rPr>
      <t>Cross-over of 1x400kV OHL with creeks and canals</t>
    </r>
  </si>
  <si>
    <r>
      <t xml:space="preserve">Križovatka 1x400kV vedenia so 110kV vedeniami
</t>
    </r>
    <r>
      <rPr>
        <i/>
        <sz val="12"/>
        <color indexed="8"/>
        <rFont val="Times New Roman"/>
        <family val="1"/>
        <charset val="238"/>
      </rPr>
      <t>Cross-over of 1x400kV OHL with 110 kV lines</t>
    </r>
  </si>
  <si>
    <r>
      <t xml:space="preserve">Križovatka 1x400kV vedenia s 22kV vedeniami
</t>
    </r>
    <r>
      <rPr>
        <i/>
        <sz val="12"/>
        <color indexed="8"/>
        <rFont val="Times New Roman"/>
        <family val="1"/>
        <charset val="238"/>
      </rPr>
      <t>Cross-over of 1x400kV OHL with 22 kV lines</t>
    </r>
  </si>
  <si>
    <r>
      <t xml:space="preserve">Križovatka 1x400kV vedenia s NN vedeniami
</t>
    </r>
    <r>
      <rPr>
        <i/>
        <sz val="12"/>
        <color indexed="8"/>
        <rFont val="Times New Roman"/>
        <family val="1"/>
        <charset val="238"/>
      </rPr>
      <t>Cross-over of 1x400kV OHL with low voltage lines</t>
    </r>
  </si>
  <si>
    <r>
      <t xml:space="preserve">Križovatka 1x400kV vedenia s podzemnými potrubnými vedeniami
</t>
    </r>
    <r>
      <rPr>
        <i/>
        <sz val="12"/>
        <color indexed="8"/>
        <rFont val="Times New Roman"/>
        <family val="1"/>
        <charset val="238"/>
      </rPr>
      <t>Cross-over of 1x400kV OHL with underground pipelines</t>
    </r>
  </si>
  <si>
    <r>
      <t xml:space="preserve">Križovatka 1x400kV vedenia s podzemnými telekomunikačnými káblami
</t>
    </r>
    <r>
      <rPr>
        <i/>
        <sz val="12"/>
        <color indexed="8"/>
        <rFont val="Times New Roman"/>
        <family val="1"/>
        <charset val="238"/>
      </rPr>
      <t>Cross-over of 1x400kV OHL with underground telecommunication cables</t>
    </r>
  </si>
  <si>
    <r>
      <t xml:space="preserve">Zakotvenie stožiarov pre ťahanie vodičov
</t>
    </r>
    <r>
      <rPr>
        <i/>
        <sz val="12"/>
        <rFont val="Times New Roman"/>
        <family val="1"/>
        <charset val="238"/>
      </rPr>
      <t>Tower anchorage in case of conductor stringing</t>
    </r>
  </si>
  <si>
    <r>
      <t xml:space="preserve">Revízia p.b. vrátane portálov Rz
</t>
    </r>
    <r>
      <rPr>
        <i/>
        <sz val="12"/>
        <rFont val="Times New Roman"/>
        <family val="1"/>
        <charset val="238"/>
      </rPr>
      <t>Revision of supports including Substation gantries</t>
    </r>
  </si>
  <si>
    <r>
      <t xml:space="preserve">Montáže a demontáže skratovacích súprav
</t>
    </r>
    <r>
      <rPr>
        <i/>
        <sz val="12"/>
        <color indexed="8"/>
        <rFont val="Times New Roman"/>
        <family val="1"/>
        <charset val="238"/>
      </rPr>
      <t>Assemblies and dismantlings of short-circuiting equipment</t>
    </r>
  </si>
  <si>
    <r>
      <t xml:space="preserve">Vodič 382-AL1/49-ST1A 
</t>
    </r>
    <r>
      <rPr>
        <i/>
        <sz val="12"/>
        <color indexed="8"/>
        <rFont val="Times New Roman"/>
        <family val="1"/>
        <charset val="238"/>
      </rPr>
      <t xml:space="preserve">Conductor 382-AL1/49-ST1A </t>
    </r>
  </si>
  <si>
    <r>
      <t xml:space="preserve">Dištančná tlmiaca trojrozperka - rovnaký typ pre trasu aj pre preponky
</t>
    </r>
    <r>
      <rPr>
        <i/>
        <sz val="12"/>
        <color indexed="8"/>
        <rFont val="Times New Roman"/>
        <family val="1"/>
        <charset val="238"/>
      </rPr>
      <t>Spacer damper for three-bundle - the same type for the line route as well as for jumper</t>
    </r>
  </si>
  <si>
    <r>
      <t xml:space="preserve">Montáž 400kV TK závesov 1x400kV vedenie
</t>
    </r>
    <r>
      <rPr>
        <i/>
        <sz val="12"/>
        <rFont val="Times New Roman"/>
        <family val="1"/>
        <charset val="238"/>
      </rPr>
      <t>Assembly of triple tension set for 1x400 kV line</t>
    </r>
  </si>
  <si>
    <r>
      <t xml:space="preserve">Montáž 400kV DK závesov 1x400kV vedenie
</t>
    </r>
    <r>
      <rPr>
        <i/>
        <sz val="12"/>
        <rFont val="Times New Roman"/>
        <family val="1"/>
        <charset val="238"/>
      </rPr>
      <t>Assembly of double tension set for 1x400 kV line</t>
    </r>
  </si>
  <si>
    <r>
      <t xml:space="preserve">Montáž 400kV DNz závesov 1x400kV vedenie
</t>
    </r>
    <r>
      <rPr>
        <i/>
        <sz val="12"/>
        <rFont val="Times New Roman"/>
        <family val="1"/>
        <charset val="238"/>
      </rPr>
      <t>Assembly of DNz sets with counterweight for 1x400 kV line</t>
    </r>
  </si>
  <si>
    <r>
      <t xml:space="preserve">Svorkovanie vodičov na nosných stožiaroch
</t>
    </r>
    <r>
      <rPr>
        <i/>
        <sz val="12"/>
        <rFont val="Times New Roman"/>
        <family val="1"/>
        <charset val="238"/>
      </rPr>
      <t>Conductor clamping on suspension tower</t>
    </r>
  </si>
  <si>
    <r>
      <t xml:space="preserve">Montáž PNz závesu
</t>
    </r>
    <r>
      <rPr>
        <i/>
        <sz val="12"/>
        <rFont val="Times New Roman"/>
        <family val="1"/>
        <charset val="238"/>
      </rPr>
      <t>Assembly of jumper supporter set with counterweights</t>
    </r>
  </si>
  <si>
    <r>
      <t xml:space="preserve">Montáž preponiek, 1x400kV na kotevný stožiar
</t>
    </r>
    <r>
      <rPr>
        <i/>
        <sz val="12"/>
        <rFont val="Times New Roman"/>
        <family val="1"/>
        <charset val="238"/>
      </rPr>
      <t xml:space="preserve">Assembly of jumper loops, 1x400 kV tension tower </t>
    </r>
  </si>
  <si>
    <r>
      <t xml:space="preserve">400kV TK záves - komplet
</t>
    </r>
    <r>
      <rPr>
        <i/>
        <sz val="12"/>
        <color indexed="8"/>
        <rFont val="Times New Roman"/>
        <family val="1"/>
        <charset val="238"/>
      </rPr>
      <t>400 kV triple tension set</t>
    </r>
  </si>
  <si>
    <r>
      <t xml:space="preserve">400kV DK záves - komplet
</t>
    </r>
    <r>
      <rPr>
        <i/>
        <sz val="12"/>
        <color indexed="8"/>
        <rFont val="Times New Roman"/>
        <family val="1"/>
        <charset val="238"/>
      </rPr>
      <t>400 kV double tension set</t>
    </r>
  </si>
  <si>
    <r>
      <t xml:space="preserve">400kV DNz záves - komplet
</t>
    </r>
    <r>
      <rPr>
        <i/>
        <sz val="12"/>
        <color indexed="8"/>
        <rFont val="Times New Roman"/>
        <family val="1"/>
        <charset val="238"/>
      </rPr>
      <t>400 kV double suspension set with counterweights</t>
    </r>
  </si>
  <si>
    <r>
      <t xml:space="preserve">400kV PNz záves - komplet
</t>
    </r>
    <r>
      <rPr>
        <i/>
        <sz val="12"/>
        <color indexed="8"/>
        <rFont val="Times New Roman"/>
        <family val="1"/>
        <charset val="238"/>
      </rPr>
      <t>400 kV jumper supporter set with counterweights</t>
    </r>
  </si>
  <si>
    <r>
      <t xml:space="preserve">Rozvoz bubnov KZL vrátane vykládky
</t>
    </r>
    <r>
      <rPr>
        <i/>
        <sz val="12"/>
        <color indexed="8"/>
        <rFont val="Times New Roman"/>
        <family val="1"/>
        <charset val="238"/>
      </rPr>
      <t>Distribution of OPGW drums including unloading</t>
    </r>
  </si>
  <si>
    <r>
      <t xml:space="preserve">Príprava, rozvinovanie ťažných lán, záťah a vyregulovanie 1xKZL
</t>
    </r>
    <r>
      <rPr>
        <i/>
        <sz val="12"/>
        <rFont val="Times New Roman"/>
        <family val="1"/>
        <charset val="238"/>
      </rPr>
      <t>Preparation, unrolling of anchor cables, haul and balancing of 1xOPGW</t>
    </r>
  </si>
  <si>
    <r>
      <t xml:space="preserve">Montáž tlmičov vibrácií pre KZL
</t>
    </r>
    <r>
      <rPr>
        <i/>
        <sz val="12"/>
        <color indexed="8"/>
        <rFont val="Times New Roman"/>
        <family val="1"/>
        <charset val="238"/>
      </rPr>
      <t>Assembly of vibration dampers for OPGW</t>
    </r>
  </si>
  <si>
    <r>
      <t xml:space="preserve">Montáž kotevného upevnenia KZL so zvodom
</t>
    </r>
    <r>
      <rPr>
        <i/>
        <sz val="12"/>
        <color indexed="8"/>
        <rFont val="Times New Roman"/>
        <family val="1"/>
        <charset val="238"/>
      </rPr>
      <t>Assembly of tension attachment of OPGW with lead-in</t>
    </r>
  </si>
  <si>
    <r>
      <t xml:space="preserve">Montáž kotevného upevnenia KZL priebežného
</t>
    </r>
    <r>
      <rPr>
        <i/>
        <sz val="12"/>
        <color indexed="8"/>
        <rFont val="Times New Roman"/>
        <family val="1"/>
        <charset val="238"/>
      </rPr>
      <t>Assembly of tension attachment of OPGW continuous</t>
    </r>
  </si>
  <si>
    <r>
      <t xml:space="preserve">Montáž nosného upevnenia KZL
</t>
    </r>
    <r>
      <rPr>
        <i/>
        <sz val="12"/>
        <color indexed="8"/>
        <rFont val="Times New Roman"/>
        <family val="1"/>
        <charset val="238"/>
      </rPr>
      <t>Assembly of suspension attachment of OPGW</t>
    </r>
  </si>
  <si>
    <r>
      <t xml:space="preserve">Montáž kotevného upevnenia KZL so zvodom na portál
</t>
    </r>
    <r>
      <rPr>
        <i/>
        <sz val="12"/>
        <color indexed="8"/>
        <rFont val="Times New Roman"/>
        <family val="1"/>
        <charset val="238"/>
      </rPr>
      <t>Assembly of tension attachment of OPGW with lead-in on Subst. Gantry</t>
    </r>
  </si>
  <si>
    <r>
      <t xml:space="preserve">Preberacie meranie bubnov KZL
</t>
    </r>
    <r>
      <rPr>
        <i/>
        <sz val="12"/>
        <color indexed="8"/>
        <rFont val="Times New Roman"/>
        <family val="1"/>
        <charset val="238"/>
      </rPr>
      <t>Acceptance measurement of OPGW drums</t>
    </r>
  </si>
  <si>
    <r>
      <t xml:space="preserve">Zváranie a meranie KZL, 36 vl
</t>
    </r>
    <r>
      <rPr>
        <i/>
        <sz val="12"/>
        <color indexed="8"/>
        <rFont val="Times New Roman"/>
        <family val="1"/>
        <charset val="238"/>
      </rPr>
      <t>Welding and measuring of OPGW, 36 fibres</t>
    </r>
  </si>
  <si>
    <r>
      <t xml:space="preserve">Záverečné meranie z dvoch strán
</t>
    </r>
    <r>
      <rPr>
        <i/>
        <sz val="12"/>
        <color indexed="8"/>
        <rFont val="Times New Roman"/>
        <family val="1"/>
        <charset val="238"/>
      </rPr>
      <t>Final measuring from two sides</t>
    </r>
  </si>
  <si>
    <r>
      <t xml:space="preserve">Odovzdávací protokol - optická trasa
</t>
    </r>
    <r>
      <rPr>
        <i/>
        <sz val="12"/>
        <color indexed="8"/>
        <rFont val="Times New Roman"/>
        <family val="1"/>
        <charset val="238"/>
      </rPr>
      <t>Completion certificate - optical route</t>
    </r>
  </si>
  <si>
    <r>
      <t xml:space="preserve">Revízia podperného bodu bez zvodu
</t>
    </r>
    <r>
      <rPr>
        <i/>
        <sz val="12"/>
        <color indexed="8"/>
        <rFont val="Times New Roman"/>
        <family val="1"/>
        <charset val="238"/>
      </rPr>
      <t>Revision of support point without OPGW lead-in</t>
    </r>
  </si>
  <si>
    <r>
      <t xml:space="preserve">Revízia podperného bodu so zvodom vrátane portálu
</t>
    </r>
    <r>
      <rPr>
        <i/>
        <sz val="12"/>
        <color indexed="8"/>
        <rFont val="Times New Roman"/>
        <family val="1"/>
        <charset val="238"/>
      </rPr>
      <t>Revision of support point with OPGW lead-in, including gantry</t>
    </r>
  </si>
  <si>
    <r>
      <t xml:space="preserve">KZL (AL3/A20SA-198/50), 36 opt. vlákien
</t>
    </r>
    <r>
      <rPr>
        <i/>
        <sz val="12"/>
        <rFont val="Times New Roman"/>
        <family val="1"/>
        <charset val="238"/>
      </rPr>
      <t>OPGW (AL3/A20SA-198/50),  36 fibres</t>
    </r>
  </si>
  <si>
    <r>
      <t xml:space="preserve">Tlmiče vibrácií pre KZL
</t>
    </r>
    <r>
      <rPr>
        <i/>
        <sz val="12"/>
        <color indexed="8"/>
        <rFont val="Times New Roman"/>
        <family val="1"/>
        <charset val="238"/>
      </rPr>
      <t>Vibration dampers for OPGW</t>
    </r>
  </si>
  <si>
    <r>
      <t xml:space="preserve">Kotevné upevnenie KZL so zvodom - komplet
</t>
    </r>
    <r>
      <rPr>
        <i/>
        <sz val="12"/>
        <color indexed="8"/>
        <rFont val="Times New Roman"/>
        <family val="1"/>
        <charset val="238"/>
      </rPr>
      <t>Tension attachment of OPGW with lead-in - set</t>
    </r>
  </si>
  <si>
    <r>
      <t xml:space="preserve">Kotevné upevnenie KZL priebežné - komplet
</t>
    </r>
    <r>
      <rPr>
        <i/>
        <sz val="12"/>
        <color indexed="8"/>
        <rFont val="Times New Roman"/>
        <family val="1"/>
        <charset val="238"/>
      </rPr>
      <t>Tension attachment of OPGW continuous - set</t>
    </r>
  </si>
  <si>
    <r>
      <t xml:space="preserve">Nosné upevnenie KZL - komplet
</t>
    </r>
    <r>
      <rPr>
        <i/>
        <sz val="12"/>
        <color indexed="8"/>
        <rFont val="Times New Roman"/>
        <family val="1"/>
        <charset val="238"/>
      </rPr>
      <t>Suspension attachment of OPGW - set</t>
    </r>
  </si>
  <si>
    <r>
      <t xml:space="preserve">Kotevné upevnenie KZL so zvodom na portál - komplet
</t>
    </r>
    <r>
      <rPr>
        <i/>
        <sz val="12"/>
        <color indexed="8"/>
        <rFont val="Times New Roman"/>
        <family val="1"/>
        <charset val="238"/>
      </rPr>
      <t>Tension attachment of OPGW with lead-in on Substation gantry - set</t>
    </r>
  </si>
  <si>
    <r>
      <t xml:space="preserve">Príslušenstvo KZL  - spojovacie krabice
</t>
    </r>
    <r>
      <rPr>
        <i/>
        <sz val="12"/>
        <color indexed="8"/>
        <rFont val="Times New Roman"/>
        <family val="1"/>
        <charset val="238"/>
      </rPr>
      <t>Accessories for OPGW - joint boxes</t>
    </r>
  </si>
  <si>
    <r>
      <t xml:space="preserve">Rozvoz bubnov zemniacich lán vrátane vykládky
</t>
    </r>
    <r>
      <rPr>
        <i/>
        <sz val="12"/>
        <color indexed="8"/>
        <rFont val="Times New Roman"/>
        <family val="1"/>
        <charset val="238"/>
      </rPr>
      <t>Distribution of ground wire drums including unloading</t>
    </r>
  </si>
  <si>
    <r>
      <t xml:space="preserve">Príprava, rozvinovanie ťažných lán, záťah a vyregulovanie ZL
</t>
    </r>
    <r>
      <rPr>
        <i/>
        <sz val="12"/>
        <rFont val="Times New Roman"/>
        <family val="1"/>
        <charset val="238"/>
      </rPr>
      <t>Preparation, unrolling of anchor cables, haul and balancing of GW</t>
    </r>
  </si>
  <si>
    <r>
      <t xml:space="preserve">Montáž tlmičov vibrácií pre ZL
</t>
    </r>
    <r>
      <rPr>
        <i/>
        <sz val="12"/>
        <rFont val="Times New Roman"/>
        <family val="1"/>
        <charset val="238"/>
      </rPr>
      <t>Assembly of vibration dampers for GW</t>
    </r>
  </si>
  <si>
    <r>
      <t xml:space="preserve">Montáž kotevného upevnenia ZL
</t>
    </r>
    <r>
      <rPr>
        <i/>
        <sz val="12"/>
        <color indexed="8"/>
        <rFont val="Times New Roman"/>
        <family val="1"/>
        <charset val="238"/>
      </rPr>
      <t>Assembly of tension attachment of ground wire</t>
    </r>
  </si>
  <si>
    <r>
      <t xml:space="preserve">Montáž kotevného upevnenia ZL na portál
</t>
    </r>
    <r>
      <rPr>
        <i/>
        <sz val="12"/>
        <rFont val="Times New Roman"/>
        <family val="1"/>
        <charset val="238"/>
      </rPr>
      <t>Assembly of tension attachment of GW on Substation gantry</t>
    </r>
  </si>
  <si>
    <r>
      <t xml:space="preserve">Revízia podperného bodu
</t>
    </r>
    <r>
      <rPr>
        <i/>
        <sz val="12"/>
        <color indexed="8"/>
        <rFont val="Times New Roman"/>
        <family val="1"/>
        <charset val="238"/>
      </rPr>
      <t>Revision of support point</t>
    </r>
  </si>
  <si>
    <r>
      <t xml:space="preserve">ZL 183-AL1/43-ST1A
</t>
    </r>
    <r>
      <rPr>
        <i/>
        <sz val="12"/>
        <color indexed="8"/>
        <rFont val="Times New Roman"/>
        <family val="1"/>
        <charset val="238"/>
      </rPr>
      <t>GW 183-AL1/43-ST1A</t>
    </r>
  </si>
  <si>
    <r>
      <t xml:space="preserve">Tlmiče vibrácií pre ZL
</t>
    </r>
    <r>
      <rPr>
        <i/>
        <sz val="12"/>
        <rFont val="Times New Roman"/>
        <family val="1"/>
        <charset val="238"/>
      </rPr>
      <t xml:space="preserve">Vibration dampers for ground wire </t>
    </r>
  </si>
  <si>
    <r>
      <t xml:space="preserve">Kotevné upevnenie ZL - komplet
</t>
    </r>
    <r>
      <rPr>
        <i/>
        <sz val="12"/>
        <color indexed="8"/>
        <rFont val="Times New Roman"/>
        <family val="1"/>
        <charset val="238"/>
      </rPr>
      <t>Tension attachment of ground wire - set</t>
    </r>
  </si>
  <si>
    <r>
      <t xml:space="preserve">Kotevné upevnenie ZL na portál - komplet
</t>
    </r>
    <r>
      <rPr>
        <i/>
        <sz val="12"/>
        <color indexed="8"/>
        <rFont val="Times New Roman"/>
        <family val="1"/>
        <charset val="238"/>
      </rPr>
      <t>Tension attachment of GW on Substation gantry - set</t>
    </r>
  </si>
  <si>
    <r>
      <t xml:space="preserve">Výstražná tabuľka
</t>
    </r>
    <r>
      <rPr>
        <i/>
        <sz val="12"/>
        <color indexed="8"/>
        <rFont val="Times New Roman"/>
        <family val="1"/>
        <charset val="238"/>
      </rPr>
      <t>Warning sign</t>
    </r>
  </si>
  <si>
    <r>
      <t xml:space="preserve">Tabuľka číslovacia
</t>
    </r>
    <r>
      <rPr>
        <i/>
        <sz val="12"/>
        <color indexed="8"/>
        <rFont val="Times New Roman"/>
        <family val="1"/>
        <charset val="238"/>
      </rPr>
      <t>Number plate</t>
    </r>
  </si>
  <si>
    <r>
      <t xml:space="preserve">Tabuľky označenia sledu fáz
</t>
    </r>
    <r>
      <rPr>
        <i/>
        <sz val="12"/>
        <color indexed="8"/>
        <rFont val="Times New Roman"/>
        <family val="1"/>
        <charset val="238"/>
      </rPr>
      <t>Phases arrangement plates</t>
    </r>
  </si>
  <si>
    <r>
      <t xml:space="preserve">Tabuľka letecká
</t>
    </r>
    <r>
      <rPr>
        <i/>
        <sz val="12"/>
        <color indexed="8"/>
        <rFont val="Times New Roman"/>
        <family val="1"/>
        <charset val="238"/>
      </rPr>
      <t>Big size number plate</t>
    </r>
  </si>
  <si>
    <r>
      <t xml:space="preserve">Križovatka 400kV vedenia s cestou
</t>
    </r>
    <r>
      <rPr>
        <i/>
        <sz val="12"/>
        <color indexed="8"/>
        <rFont val="Times New Roman"/>
        <family val="1"/>
        <charset val="238"/>
      </rPr>
      <t>Cross-over of 400kV OHL with route</t>
    </r>
  </si>
  <si>
    <r>
      <t xml:space="preserve">Križovatka 400kV vedenia s potokom
</t>
    </r>
    <r>
      <rPr>
        <i/>
        <sz val="12"/>
        <color indexed="8"/>
        <rFont val="Times New Roman"/>
        <family val="1"/>
        <charset val="238"/>
      </rPr>
      <t>Cross-over of 400kV OHL with stream</t>
    </r>
  </si>
  <si>
    <r>
      <rPr>
        <sz val="12"/>
        <color indexed="17"/>
        <rFont val="Times New Roman"/>
        <family val="1"/>
        <charset val="238"/>
      </rPr>
      <t xml:space="preserve">SLOVENSKÁ ELEKTRIZAČNÁ           
PRENOSOVÁ SÚSTAVA, a.s.  </t>
    </r>
    <r>
      <rPr>
        <sz val="12"/>
        <color indexed="8"/>
        <rFont val="Times New Roman"/>
        <family val="1"/>
        <charset val="238"/>
      </rPr>
      <t xml:space="preserve">        
Mlynské nivy 59/A          
824 84 BRATISLAVA </t>
    </r>
  </si>
  <si>
    <r>
      <rPr>
        <b/>
        <sz val="12"/>
        <color indexed="8"/>
        <rFont val="Times New Roman"/>
        <family val="1"/>
        <charset val="238"/>
      </rPr>
      <t>Stavba: E.:  2. Stavba - 2x400 kV vedenie ESt Rimavská Sobota - št. hranica Slovenská republika - Maďarsko</t>
    </r>
    <r>
      <rPr>
        <b/>
        <i/>
        <sz val="12"/>
        <color indexed="8"/>
        <rFont val="Times New Roman"/>
        <family val="1"/>
        <charset val="238"/>
      </rPr>
      <t xml:space="preserve">
Structure: E.: Prooject No. 2 - 2x400 kV OHL Rim. Sobota - Slovak / Hungarian state border
</t>
    </r>
  </si>
  <si>
    <t>Structural object: E.  SO 02: Line trasfer V427 ESt. Rimavská Sobota - Moldava</t>
  </si>
  <si>
    <r>
      <rPr>
        <u/>
        <sz val="12"/>
        <color indexed="8"/>
        <rFont val="Times New Roman"/>
        <family val="1"/>
        <charset val="238"/>
      </rPr>
      <t>Dokumentácia pre realizáciu stavby</t>
    </r>
    <r>
      <rPr>
        <sz val="12"/>
        <color indexed="8"/>
        <rFont val="Times New Roman"/>
        <family val="1"/>
        <charset val="238"/>
      </rPr>
      <t xml:space="preserve">
10 ks Dokumentácia, jej prerokovanie v priebehu a v závere prác s dotknutými orgánmi a organizáciami vrátane úradného overenia oprávnenou právnickou organizáciou v SR (napr. Technická inšpekcia)
</t>
    </r>
    <r>
      <rPr>
        <i/>
        <u/>
        <sz val="12"/>
        <color indexed="8"/>
        <rFont val="Times New Roman"/>
        <family val="1"/>
        <charset val="238"/>
      </rPr>
      <t>Detail implementation design</t>
    </r>
    <r>
      <rPr>
        <i/>
        <sz val="12"/>
        <color indexed="8"/>
        <rFont val="Times New Roman"/>
        <family val="1"/>
        <charset val="238"/>
      </rPr>
      <t xml:space="preserve">
10 pcs. Documentation and its negotiation with the concerned authorities and organizations during and at the end of design works including legalization by authorised organization in Slovakia (e.g. Technická inšpekcia)</t>
    </r>
  </si>
  <si>
    <r>
      <rPr>
        <u/>
        <sz val="12"/>
        <color indexed="8"/>
        <rFont val="Times New Roman"/>
        <family val="1"/>
        <charset val="238"/>
      </rPr>
      <t>Porealizačné zameranie</t>
    </r>
    <r>
      <rPr>
        <sz val="12"/>
        <color indexed="8"/>
        <rFont val="Times New Roman"/>
        <family val="1"/>
        <charset val="238"/>
      </rPr>
      <t xml:space="preserve">
5 ks, Protokol o zameraní súradníc stredov stožiarov a rohov stožiarov, ochranného pásma a  pozdĺžneho profilu vodičov, zemného lana a kombinovaného zemného lana
</t>
    </r>
    <r>
      <rPr>
        <i/>
        <u/>
        <sz val="12"/>
        <color indexed="8"/>
        <rFont val="Times New Roman"/>
        <family val="1"/>
        <charset val="238"/>
      </rPr>
      <t>As built survey</t>
    </r>
    <r>
      <rPr>
        <i/>
        <sz val="12"/>
        <color indexed="8"/>
        <rFont val="Times New Roman"/>
        <family val="1"/>
        <charset val="238"/>
      </rPr>
      <t xml:space="preserve">
5 pcs, Certificate of measurement of towers centre coordinates and foundation corners, protection zone and longitudinal profile of phase conductors, ground wire and combined ground wire</t>
    </r>
  </si>
  <si>
    <r>
      <rPr>
        <u/>
        <sz val="12"/>
        <rFont val="Times New Roman"/>
        <family val="1"/>
        <charset val="238"/>
      </rPr>
      <t>Priama inžinierska činnosť</t>
    </r>
    <r>
      <rPr>
        <sz val="12"/>
        <rFont val="Times New Roman"/>
        <family val="1"/>
        <charset val="238"/>
      </rPr>
      <t xml:space="preserve">
Prejednanie vypínaní križovaných vedení nn, vn, vvn a zvn, vytýčenie všetkých podzemných sieti, zabezpečenie dohody o vstupe na pozemky s užívateľmi alebo majiteľmi, zabezpečenie výrubov na na poľnohospodárskej pôde, náklady spojené s uvedením do prevadzky: napr. revizná správa, úradná skúška, nastavenie elektrických ochrán v ESt, autorský dozor projektanta a statika
</t>
    </r>
    <r>
      <rPr>
        <i/>
        <u/>
        <sz val="12"/>
        <rFont val="Times New Roman"/>
        <family val="1"/>
        <charset val="238"/>
      </rPr>
      <t>Direct engineering works</t>
    </r>
    <r>
      <rPr>
        <i/>
        <sz val="12"/>
        <rFont val="Times New Roman"/>
        <family val="1"/>
        <charset val="238"/>
      </rPr>
      <t xml:space="preserve">
Negotiation of crossing lines with low voltage, medium voltage, very high voltage and extra high voltage; switching-off, alingment of all underground facilities, securing of agreements with land owners or users, securing of fellings on agricultural land, charges related to commissioning, e.g. revision report, official examination, line protection settings in Substations,  design supervisor and static</t>
    </r>
  </si>
  <si>
    <t>VÝKAZ VÝMER                                
BILL OF QUANTITIES</t>
  </si>
  <si>
    <r>
      <t>Celkom (riadky I, II, III, IV)
T</t>
    </r>
    <r>
      <rPr>
        <b/>
        <i/>
        <sz val="16"/>
        <color indexed="8"/>
        <rFont val="Times New Roman"/>
        <family val="1"/>
        <charset val="238"/>
      </rPr>
      <t>otal   (rows I, II, III, IV)</t>
    </r>
  </si>
  <si>
    <r>
      <t xml:space="preserve">Priame náklady stavebného objektu   (Spolu riadky 01, 02, 03, 04, 05, 06, 07, 08)
</t>
    </r>
    <r>
      <rPr>
        <b/>
        <i/>
        <sz val="14"/>
        <rFont val="Times New Roman"/>
        <family val="1"/>
        <charset val="238"/>
      </rPr>
      <t>Direct costs of the building object   (Total rows 01, 02, 03, 04, 05, 06, 07, 08)</t>
    </r>
  </si>
  <si>
    <r>
      <t xml:space="preserve">Montáže (De-) (Spolu 02-01a, 02-02a, 02-03a, 02-04a, 02-05a, 02-06a, 02-07a, 02-08)
</t>
    </r>
    <r>
      <rPr>
        <i/>
        <sz val="11"/>
        <color indexed="8"/>
        <rFont val="Times New Roman"/>
        <family val="1"/>
        <charset val="238"/>
      </rPr>
      <t>Assemblies (Dis-) (Totals 02-01a, 02-02a, 02-03a, 02-04a, 02-05a, 02-06a, 02-07a, 02-08)</t>
    </r>
  </si>
  <si>
    <r>
      <t xml:space="preserve">Materiál   (Spolu 02-01b, 02-02b, 02-03b, 02-04b, 02-05b, 02-06b, 02-07b)
</t>
    </r>
    <r>
      <rPr>
        <i/>
        <sz val="11"/>
        <color indexed="8"/>
        <rFont val="Times New Roman"/>
        <family val="1"/>
        <charset val="238"/>
      </rPr>
      <t>Material   (Totals 02-01b, 02-02b, 02-03b, 02-04b, 02-05b, 02-06b, 02-07b)</t>
    </r>
  </si>
  <si>
    <r>
      <rPr>
        <sz val="12"/>
        <color indexed="17"/>
        <rFont val="Times New Roman"/>
        <family val="1"/>
        <charset val="238"/>
      </rPr>
      <t xml:space="preserve">SLOVENSKÁ ELEKTRIZAČNÁ           
PRENOSOVÁ SÚSTAVA, a.s.  </t>
    </r>
    <r>
      <rPr>
        <sz val="12"/>
        <color indexed="8"/>
        <rFont val="Times New Roman"/>
        <family val="1"/>
        <charset val="238"/>
      </rPr>
      <t xml:space="preserve">        
Mlynské nivy 59/A          
824 84 BRATISLAVA</t>
    </r>
  </si>
  <si>
    <r>
      <t xml:space="preserve">Odvoz prebytočnej zeminy na skládku vrátane nakládky a vykládky 
</t>
    </r>
    <r>
      <rPr>
        <i/>
        <sz val="12"/>
        <rFont val="Times New Roman"/>
        <family val="1"/>
        <charset val="238"/>
      </rPr>
      <t>Transport of surplus soil to the landfill including loading and unloading of soil</t>
    </r>
  </si>
  <si>
    <r>
      <t xml:space="preserve">Rozbúranie základov vrátane odvozu na skládku
</t>
    </r>
    <r>
      <rPr>
        <i/>
        <sz val="12"/>
        <rFont val="Times New Roman"/>
        <family val="1"/>
        <charset val="238"/>
      </rPr>
      <t>The foundations breakage including transport to the landfill</t>
    </r>
  </si>
  <si>
    <r>
      <t xml:space="preserve">Demontáž OK stožiarov vrátane odvozu na skládku
</t>
    </r>
    <r>
      <rPr>
        <i/>
        <sz val="12"/>
        <rFont val="Times New Roman"/>
        <family val="1"/>
        <charset val="238"/>
      </rPr>
      <t>Disassembly of towers including transport to the landfill</t>
    </r>
  </si>
  <si>
    <r>
      <t xml:space="preserve">Demontáž vodičov, ZL a KZL vrátane odvozu na skladku
</t>
    </r>
    <r>
      <rPr>
        <i/>
        <sz val="12"/>
        <rFont val="Times New Roman"/>
        <family val="1"/>
        <charset val="238"/>
      </rPr>
      <t>Disassembly of conductors and GW including transport to the landfill</t>
    </r>
  </si>
  <si>
    <r>
      <t xml:space="preserve">Demontáž tlmiacich dištančných rozperiek vrátane rozvozu
</t>
    </r>
    <r>
      <rPr>
        <i/>
        <sz val="12"/>
        <rFont val="Times New Roman"/>
        <family val="1"/>
        <charset val="238"/>
      </rPr>
      <t>Disassembly of spacer dampers for three-bundle including distribution</t>
    </r>
  </si>
  <si>
    <r>
      <t xml:space="preserve">Demontáž 400kV TK závesov
</t>
    </r>
    <r>
      <rPr>
        <i/>
        <sz val="12"/>
        <rFont val="Times New Roman"/>
        <family val="1"/>
        <charset val="238"/>
      </rPr>
      <t>Disassembly of 400kV tension sets</t>
    </r>
  </si>
  <si>
    <r>
      <t xml:space="preserve">Demontáž 400kV preponiek
</t>
    </r>
    <r>
      <rPr>
        <i/>
        <sz val="12"/>
        <rFont val="Times New Roman"/>
        <family val="1"/>
        <charset val="238"/>
      </rPr>
      <t>Disassembly of 400kV jumper loops</t>
    </r>
  </si>
  <si>
    <r>
      <t xml:space="preserve">Odsvorkovanie 400kV DN a ZK závesov
</t>
    </r>
    <r>
      <rPr>
        <i/>
        <sz val="12"/>
        <rFont val="Times New Roman"/>
        <family val="1"/>
        <charset val="238"/>
      </rPr>
      <t>Unclamping of 400kV DN and ZK sets</t>
    </r>
  </si>
  <si>
    <r>
      <t xml:space="preserve">Odvoz zdemontovaného materiálu na skládku z izolátorových závesov - oceľ
</t>
    </r>
    <r>
      <rPr>
        <i/>
        <sz val="12"/>
        <rFont val="Times New Roman"/>
        <family val="1"/>
        <charset val="238"/>
      </rPr>
      <t>Transport of dismantled material to the landfill from insulator strings - steel</t>
    </r>
  </si>
  <si>
    <r>
      <t xml:space="preserve">Odvoz zdemontovaných izolátorov na skládku
</t>
    </r>
    <r>
      <rPr>
        <i/>
        <sz val="12"/>
        <rFont val="Times New Roman"/>
        <family val="1"/>
        <charset val="238"/>
      </rPr>
      <t>Transport of dismantled insulators to the landfill</t>
    </r>
  </si>
  <si>
    <r>
      <t xml:space="preserve">Demontáž kotevných upevnení ZL
</t>
    </r>
    <r>
      <rPr>
        <i/>
        <sz val="12"/>
        <rFont val="Times New Roman"/>
        <family val="1"/>
        <charset val="238"/>
      </rPr>
      <t>Disassembly of tension attachments of GW</t>
    </r>
  </si>
  <si>
    <r>
      <t xml:space="preserve">Demontáž nosných upevnení ZL vrátane odvozu
</t>
    </r>
    <r>
      <rPr>
        <i/>
        <sz val="12"/>
        <rFont val="Times New Roman"/>
        <family val="1"/>
        <charset val="238"/>
      </rPr>
      <t>Disassembly of suspension attachments of GW</t>
    </r>
  </si>
  <si>
    <r>
      <t xml:space="preserve">Odvoz zdemontovaného materiálu na skládku z upevnení ZL - oceľ
</t>
    </r>
    <r>
      <rPr>
        <i/>
        <sz val="12"/>
        <rFont val="Times New Roman"/>
        <family val="1"/>
        <charset val="238"/>
      </rPr>
      <t>Transport of dismantled material to the landfill from GW attachments - steel</t>
    </r>
  </si>
  <si>
    <r>
      <t xml:space="preserve">Demontáž kotevných upevnení KZL
</t>
    </r>
    <r>
      <rPr>
        <i/>
        <sz val="12"/>
        <rFont val="Times New Roman"/>
        <family val="1"/>
        <charset val="238"/>
      </rPr>
      <t>Disassembly of tension attachments of OPGW</t>
    </r>
  </si>
  <si>
    <r>
      <t xml:space="preserve">Demontáž nosných upevnení KZL vrátane odvozu
</t>
    </r>
    <r>
      <rPr>
        <i/>
        <sz val="12"/>
        <rFont val="Times New Roman"/>
        <family val="1"/>
        <charset val="238"/>
      </rPr>
      <t>Disassembly of suspension attachments of OPGW</t>
    </r>
  </si>
  <si>
    <r>
      <t xml:space="preserve">Odvoz zdemontovaného materiálu na skládku z upevnení KZL - oceľ
</t>
    </r>
    <r>
      <rPr>
        <i/>
        <sz val="12"/>
        <rFont val="Times New Roman"/>
        <family val="1"/>
        <charset val="238"/>
      </rPr>
      <t>Transport of dismantled material to the landfill from OPGW attachments - steel</t>
    </r>
  </si>
  <si>
    <r>
      <t xml:space="preserve">Križovatka 400kV vedenia s 22kV vedeniami
</t>
    </r>
    <r>
      <rPr>
        <i/>
        <sz val="12"/>
        <rFont val="Times New Roman"/>
        <family val="1"/>
        <charset val="238"/>
      </rPr>
      <t>Cross-over of 400kV OHL with 22 kV lines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</si>
</sst>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_K_č_-;\-* #,##0\ _K_č_-;_-* &quot;-&quot;\ _K_č_-;_-@_-"/>
    <numFmt numFmtId="165" formatCode="#,##0.000"/>
    <numFmt numFmtId="166" formatCode="#,##0.00\ &quot;€&quot;"/>
    <numFmt numFmtId="167" formatCode="0.000"/>
    <numFmt numFmtId="168" formatCode="#,##0.0"/>
    <numFmt numFmtId="169" formatCode="0.0"/>
  </numFmts>
  <fonts count="33" x14ac:knownFonts="1">
    <font>
      <sz val="11"/>
      <color indexed="8"/>
      <name val="Calibri"/>
      <family val="2"/>
      <charset val="238"/>
    </font>
    <font>
      <sz val="10"/>
      <name val="Arial CE"/>
      <charset val="238"/>
    </font>
    <font>
      <sz val="10"/>
      <name val="Arial CE"/>
      <family val="2"/>
      <charset val="238"/>
    </font>
    <font>
      <sz val="11"/>
      <color indexed="8"/>
      <name val="Calibri"/>
      <family val="2"/>
      <charset val="238"/>
    </font>
    <font>
      <sz val="10"/>
      <color indexed="8"/>
      <name val="Arial"/>
      <family val="2"/>
      <charset val="238"/>
    </font>
    <font>
      <sz val="10"/>
      <name val="Arial Narrow"/>
      <family val="2"/>
      <charset val="238"/>
    </font>
    <font>
      <sz val="12"/>
      <color indexed="8"/>
      <name val="Times New Roman"/>
      <family val="1"/>
      <charset val="238"/>
    </font>
    <font>
      <b/>
      <sz val="12"/>
      <color indexed="8"/>
      <name val="Times New Roman"/>
      <family val="1"/>
      <charset val="238"/>
    </font>
    <font>
      <b/>
      <i/>
      <sz val="12"/>
      <color indexed="8"/>
      <name val="Times New Roman"/>
      <family val="1"/>
      <charset val="238"/>
    </font>
    <font>
      <i/>
      <sz val="12"/>
      <color indexed="8"/>
      <name val="Times New Roman"/>
      <family val="1"/>
      <charset val="238"/>
    </font>
    <font>
      <b/>
      <sz val="12"/>
      <name val="Times New Roman"/>
      <family val="1"/>
      <charset val="238"/>
    </font>
    <font>
      <b/>
      <i/>
      <sz val="12"/>
      <name val="Times New Roman"/>
      <family val="1"/>
      <charset val="238"/>
    </font>
    <font>
      <sz val="12"/>
      <name val="Times New Roman"/>
      <family val="1"/>
      <charset val="238"/>
    </font>
    <font>
      <i/>
      <sz val="12"/>
      <name val="Times New Roman"/>
      <family val="1"/>
      <charset val="238"/>
    </font>
    <font>
      <u/>
      <sz val="12"/>
      <color indexed="8"/>
      <name val="Times New Roman"/>
      <family val="1"/>
      <charset val="238"/>
    </font>
    <font>
      <i/>
      <u/>
      <sz val="12"/>
      <color indexed="8"/>
      <name val="Times New Roman"/>
      <family val="1"/>
      <charset val="238"/>
    </font>
    <font>
      <b/>
      <sz val="14"/>
      <color indexed="8"/>
      <name val="Times New Roman"/>
      <family val="1"/>
      <charset val="238"/>
    </font>
    <font>
      <b/>
      <sz val="14"/>
      <name val="Times New Roman"/>
      <family val="1"/>
      <charset val="238"/>
    </font>
    <font>
      <sz val="12"/>
      <color indexed="17"/>
      <name val="Times New Roman"/>
      <family val="1"/>
      <charset val="238"/>
    </font>
    <font>
      <b/>
      <i/>
      <sz val="14"/>
      <name val="Times New Roman"/>
      <family val="1"/>
      <charset val="238"/>
    </font>
    <font>
      <sz val="14"/>
      <name val="Times New Roman"/>
      <family val="1"/>
      <charset val="238"/>
    </font>
    <font>
      <b/>
      <sz val="16"/>
      <color indexed="8"/>
      <name val="Times New Roman"/>
      <family val="1"/>
      <charset val="238"/>
    </font>
    <font>
      <b/>
      <i/>
      <sz val="16"/>
      <color indexed="8"/>
      <name val="Times New Roman"/>
      <family val="1"/>
      <charset val="238"/>
    </font>
    <font>
      <b/>
      <sz val="16"/>
      <name val="Times New Roman"/>
      <family val="1"/>
      <charset val="238"/>
    </font>
    <font>
      <sz val="12"/>
      <color rgb="FFFF0000"/>
      <name val="Times New Roman"/>
      <family val="1"/>
      <charset val="238"/>
    </font>
    <font>
      <sz val="11"/>
      <color indexed="8"/>
      <name val="Times New Roman"/>
      <family val="1"/>
      <charset val="238"/>
    </font>
    <font>
      <sz val="12"/>
      <color theme="1"/>
      <name val="Times New Roman"/>
      <family val="1"/>
      <charset val="238"/>
    </font>
    <font>
      <i/>
      <sz val="12"/>
      <color theme="1"/>
      <name val="Times New Roman"/>
      <family val="1"/>
      <charset val="238"/>
    </font>
    <font>
      <u/>
      <sz val="12"/>
      <name val="Times New Roman"/>
      <family val="1"/>
      <charset val="238"/>
    </font>
    <font>
      <i/>
      <u/>
      <sz val="12"/>
      <name val="Times New Roman"/>
      <family val="1"/>
      <charset val="238"/>
    </font>
    <font>
      <i/>
      <sz val="11"/>
      <color indexed="8"/>
      <name val="Times New Roman"/>
      <family val="1"/>
      <charset val="238"/>
    </font>
    <font>
      <sz val="9"/>
      <color indexed="81"/>
      <name val="Segoe UI"/>
      <family val="2"/>
      <charset val="238"/>
    </font>
    <font>
      <b/>
      <sz val="9"/>
      <color indexed="81"/>
      <name val="Segoe UI"/>
      <family val="2"/>
      <charset val="238"/>
    </font>
  </fonts>
  <fills count="4">
    <fill>
      <patternFill patternType="none"/>
    </fill>
    <fill>
      <patternFill patternType="gray125"/>
    </fill>
    <fill>
      <patternFill patternType="solid">
        <fgColor indexed="22"/>
        <bgColor indexed="64"/>
      </patternFill>
    </fill>
    <fill>
      <patternFill patternType="solid">
        <fgColor rgb="FFFFFFCC"/>
        <bgColor indexed="64"/>
      </patternFill>
    </fill>
  </fills>
  <borders count="62">
    <border>
      <left/>
      <right/>
      <top/>
      <bottom/>
      <diagonal/>
    </border>
    <border>
      <left/>
      <right/>
      <top style="hair">
        <color indexed="64"/>
      </top>
      <bottom style="hair">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diagonal/>
    </border>
    <border>
      <left style="thin">
        <color indexed="64"/>
      </left>
      <right/>
      <top style="thin">
        <color indexed="64"/>
      </top>
      <bottom style="thin">
        <color indexed="64"/>
      </bottom>
      <diagonal/>
    </border>
    <border>
      <left style="hair">
        <color indexed="64"/>
      </left>
      <right style="hair">
        <color indexed="64"/>
      </right>
      <top/>
      <bottom style="hair">
        <color indexed="64"/>
      </bottom>
      <diagonal/>
    </border>
    <border>
      <left style="medium">
        <color indexed="64"/>
      </left>
      <right/>
      <top style="thin">
        <color indexed="64"/>
      </top>
      <bottom/>
      <diagonal/>
    </border>
    <border>
      <left style="hair">
        <color indexed="64"/>
      </left>
      <right style="hair">
        <color indexed="64"/>
      </right>
      <top style="thin">
        <color indexed="64"/>
      </top>
      <bottom/>
      <diagonal/>
    </border>
    <border>
      <left/>
      <right style="medium">
        <color indexed="64"/>
      </right>
      <top/>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bottom/>
      <diagonal/>
    </border>
    <border>
      <left/>
      <right/>
      <top/>
      <bottom style="hair">
        <color indexed="64"/>
      </bottom>
      <diagonal/>
    </border>
    <border>
      <left style="hair">
        <color indexed="64"/>
      </left>
      <right style="hair">
        <color indexed="64"/>
      </right>
      <top style="hair">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hair">
        <color indexed="64"/>
      </bottom>
      <diagonal/>
    </border>
    <border>
      <left style="thin">
        <color indexed="64"/>
      </left>
      <right style="medium">
        <color indexed="64"/>
      </right>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hair">
        <color indexed="64"/>
      </left>
      <right style="medium">
        <color indexed="64"/>
      </right>
      <top style="thin">
        <color indexed="64"/>
      </top>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style="medium">
        <color indexed="64"/>
      </left>
      <right/>
      <top style="hair">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hair">
        <color indexed="64"/>
      </left>
      <right style="medium">
        <color indexed="64"/>
      </right>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s>
  <cellStyleXfs count="9">
    <xf numFmtId="0" fontId="0" fillId="0" borderId="0"/>
    <xf numFmtId="164" fontId="2" fillId="0" borderId="0" applyFont="0" applyFill="0" applyBorder="0" applyAlignment="0" applyProtection="0"/>
    <xf numFmtId="0" fontId="1" fillId="0" borderId="0"/>
    <xf numFmtId="0" fontId="4" fillId="0" borderId="0"/>
    <xf numFmtId="0" fontId="2" fillId="0" borderId="0"/>
    <xf numFmtId="0" fontId="3" fillId="0" borderId="0"/>
    <xf numFmtId="0" fontId="2" fillId="0" borderId="0"/>
    <xf numFmtId="0" fontId="2" fillId="0" borderId="0"/>
    <xf numFmtId="0" fontId="5" fillId="0" borderId="0" applyAlignment="0"/>
  </cellStyleXfs>
  <cellXfs count="235">
    <xf numFmtId="0" fontId="0" fillId="0" borderId="0" xfId="0"/>
    <xf numFmtId="0" fontId="6" fillId="0" borderId="1"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 xfId="3" applyNumberFormat="1" applyFont="1" applyBorder="1" applyAlignment="1" applyProtection="1">
      <alignment vertical="center"/>
    </xf>
    <xf numFmtId="49" fontId="10" fillId="0" borderId="16" xfId="7" applyNumberFormat="1" applyFont="1" applyFill="1" applyBorder="1" applyAlignment="1">
      <alignment vertical="center"/>
    </xf>
    <xf numFmtId="0" fontId="13" fillId="0" borderId="17" xfId="7" applyFont="1" applyFill="1" applyBorder="1" applyAlignment="1">
      <alignment horizontal="left" vertical="center"/>
    </xf>
    <xf numFmtId="49" fontId="10" fillId="0" borderId="18" xfId="7" applyNumberFormat="1" applyFont="1" applyFill="1" applyBorder="1" applyAlignment="1">
      <alignment vertical="center"/>
    </xf>
    <xf numFmtId="0" fontId="12" fillId="0" borderId="19" xfId="7" applyFont="1" applyBorder="1" applyAlignment="1">
      <alignment horizontal="left" vertical="center"/>
    </xf>
    <xf numFmtId="49" fontId="10" fillId="0" borderId="0" xfId="7" applyNumberFormat="1" applyFont="1" applyFill="1" applyBorder="1" applyAlignment="1">
      <alignment vertical="center"/>
    </xf>
    <xf numFmtId="0" fontId="12" fillId="0" borderId="0" xfId="7" applyFont="1" applyBorder="1" applyAlignment="1">
      <alignment horizontal="left" vertical="center"/>
    </xf>
    <xf numFmtId="0" fontId="12" fillId="0" borderId="17" xfId="7" applyFont="1" applyBorder="1" applyAlignment="1">
      <alignment horizontal="left" vertical="center"/>
    </xf>
    <xf numFmtId="0" fontId="12" fillId="0" borderId="20" xfId="7" applyFont="1" applyBorder="1" applyAlignment="1">
      <alignment horizontal="left" vertical="center"/>
    </xf>
    <xf numFmtId="49" fontId="7" fillId="0" borderId="1" xfId="3" applyNumberFormat="1" applyFont="1" applyBorder="1" applyAlignment="1" applyProtection="1">
      <alignment vertical="center" wrapText="1"/>
    </xf>
    <xf numFmtId="0" fontId="6" fillId="0" borderId="0" xfId="0" applyFont="1"/>
    <xf numFmtId="0" fontId="6" fillId="0" borderId="2" xfId="0" applyFont="1" applyBorder="1"/>
    <xf numFmtId="0" fontId="6" fillId="0" borderId="22" xfId="0" applyFont="1" applyBorder="1"/>
    <xf numFmtId="0" fontId="6" fillId="0" borderId="29" xfId="0" applyFont="1" applyBorder="1"/>
    <xf numFmtId="0" fontId="6" fillId="0" borderId="0" xfId="0" applyFont="1" applyBorder="1"/>
    <xf numFmtId="49" fontId="16" fillId="0" borderId="2" xfId="0" applyNumberFormat="1" applyFont="1" applyBorder="1" applyAlignment="1">
      <alignment horizontal="center" vertical="center"/>
    </xf>
    <xf numFmtId="0" fontId="6" fillId="0" borderId="26" xfId="0" applyFont="1" applyBorder="1"/>
    <xf numFmtId="0" fontId="6" fillId="0" borderId="1" xfId="0" applyFont="1" applyBorder="1"/>
    <xf numFmtId="0" fontId="6" fillId="0" borderId="31" xfId="0" applyFont="1" applyBorder="1"/>
    <xf numFmtId="0" fontId="6" fillId="0" borderId="23" xfId="0" applyFont="1" applyBorder="1"/>
    <xf numFmtId="0" fontId="6" fillId="0" borderId="24" xfId="0" applyFont="1" applyBorder="1"/>
    <xf numFmtId="166" fontId="23" fillId="0" borderId="7" xfId="7" applyNumberFormat="1" applyFont="1" applyFill="1" applyBorder="1" applyAlignment="1">
      <alignment vertical="center"/>
    </xf>
    <xf numFmtId="49" fontId="17" fillId="0" borderId="33" xfId="7" applyNumberFormat="1" applyFont="1" applyFill="1" applyBorder="1" applyAlignment="1">
      <alignment vertical="center"/>
    </xf>
    <xf numFmtId="166" fontId="12" fillId="0" borderId="34" xfId="7" applyNumberFormat="1" applyFont="1" applyFill="1" applyBorder="1" applyAlignment="1">
      <alignment vertical="center"/>
    </xf>
    <xf numFmtId="166" fontId="10" fillId="0" borderId="35" xfId="7" applyNumberFormat="1" applyFont="1" applyFill="1" applyBorder="1" applyAlignment="1">
      <alignment vertical="center"/>
    </xf>
    <xf numFmtId="166" fontId="12" fillId="0" borderId="36" xfId="7" applyNumberFormat="1" applyFont="1" applyFill="1" applyBorder="1" applyAlignment="1">
      <alignment vertical="center"/>
    </xf>
    <xf numFmtId="166" fontId="20" fillId="0" borderId="36" xfId="7" applyNumberFormat="1" applyFont="1" applyFill="1" applyBorder="1" applyAlignment="1">
      <alignment vertical="center"/>
    </xf>
    <xf numFmtId="166" fontId="20" fillId="0" borderId="34" xfId="7" applyNumberFormat="1" applyFont="1" applyFill="1" applyBorder="1" applyAlignment="1">
      <alignment vertical="center"/>
    </xf>
    <xf numFmtId="0" fontId="6" fillId="0" borderId="45" xfId="0" applyFont="1" applyBorder="1" applyAlignment="1">
      <alignment horizontal="center" vertical="center" wrapText="1"/>
    </xf>
    <xf numFmtId="166" fontId="12" fillId="0" borderId="28" xfId="7" applyNumberFormat="1" applyFont="1" applyFill="1" applyBorder="1" applyAlignment="1">
      <alignment vertical="center"/>
    </xf>
    <xf numFmtId="0" fontId="6" fillId="0" borderId="26" xfId="0" applyFont="1" applyBorder="1" applyAlignment="1">
      <alignment horizontal="center" vertical="center" wrapText="1"/>
    </xf>
    <xf numFmtId="166" fontId="17" fillId="0" borderId="36" xfId="7" applyNumberFormat="1" applyFont="1" applyFill="1" applyBorder="1" applyAlignment="1">
      <alignment vertical="center"/>
    </xf>
    <xf numFmtId="0" fontId="6" fillId="0" borderId="32" xfId="0" applyFont="1" applyBorder="1" applyAlignment="1">
      <alignment horizontal="center" vertical="center" wrapText="1"/>
    </xf>
    <xf numFmtId="49" fontId="7" fillId="0" borderId="56" xfId="0" applyNumberFormat="1" applyFont="1" applyBorder="1" applyAlignment="1">
      <alignment horizontal="center" vertical="top"/>
    </xf>
    <xf numFmtId="49" fontId="6" fillId="0" borderId="9" xfId="0" applyNumberFormat="1" applyFont="1" applyBorder="1" applyAlignment="1">
      <alignment horizontal="center" vertical="top"/>
    </xf>
    <xf numFmtId="49" fontId="6" fillId="0" borderId="29" xfId="0" applyNumberFormat="1" applyFont="1" applyBorder="1" applyAlignment="1">
      <alignment horizontal="center" vertical="top"/>
    </xf>
    <xf numFmtId="166" fontId="17" fillId="0" borderId="57" xfId="7" applyNumberFormat="1" applyFont="1" applyFill="1" applyBorder="1" applyAlignment="1">
      <alignment vertical="center"/>
    </xf>
    <xf numFmtId="166" fontId="16" fillId="0" borderId="44" xfId="0" applyNumberFormat="1" applyFont="1" applyBorder="1" applyAlignment="1">
      <alignment horizontal="right" vertical="center"/>
    </xf>
    <xf numFmtId="0" fontId="6" fillId="0" borderId="32" xfId="0" applyFont="1" applyBorder="1" applyAlignment="1">
      <alignment horizontal="left" vertical="center" wrapText="1"/>
    </xf>
    <xf numFmtId="166" fontId="16" fillId="0" borderId="36" xfId="0" applyNumberFormat="1" applyFont="1" applyBorder="1" applyAlignment="1">
      <alignment horizontal="right" vertical="center"/>
    </xf>
    <xf numFmtId="166" fontId="6" fillId="0" borderId="54" xfId="0" applyNumberFormat="1" applyFont="1" applyBorder="1" applyAlignment="1">
      <alignment horizontal="right" vertical="center"/>
    </xf>
    <xf numFmtId="0" fontId="6" fillId="0" borderId="19" xfId="0" applyFont="1" applyBorder="1" applyAlignment="1">
      <alignment horizontal="center" vertical="center" wrapText="1"/>
    </xf>
    <xf numFmtId="49" fontId="6" fillId="0" borderId="46" xfId="0" applyNumberFormat="1" applyFont="1" applyBorder="1" applyAlignment="1">
      <alignment horizontal="center" vertical="top"/>
    </xf>
    <xf numFmtId="0" fontId="12" fillId="0" borderId="45" xfId="7" applyFont="1" applyBorder="1" applyAlignment="1">
      <alignment horizontal="left" vertical="center"/>
    </xf>
    <xf numFmtId="166" fontId="12" fillId="0" borderId="58" xfId="7" applyNumberFormat="1" applyFont="1" applyFill="1" applyBorder="1" applyAlignment="1">
      <alignment vertical="center"/>
    </xf>
    <xf numFmtId="0" fontId="25" fillId="0" borderId="10" xfId="0" applyFont="1" applyBorder="1" applyAlignment="1">
      <alignment horizontal="center" vertical="center" wrapText="1"/>
    </xf>
    <xf numFmtId="0" fontId="12" fillId="0" borderId="30" xfId="7" applyFont="1" applyBorder="1" applyAlignment="1">
      <alignment horizontal="left" vertical="center"/>
    </xf>
    <xf numFmtId="166" fontId="6" fillId="3" borderId="14" xfId="3" applyNumberFormat="1" applyFont="1" applyFill="1" applyBorder="1" applyAlignment="1" applyProtection="1">
      <alignment horizontal="right" vertical="center"/>
      <protection locked="0"/>
    </xf>
    <xf numFmtId="166" fontId="6" fillId="3" borderId="4" xfId="3" applyNumberFormat="1" applyFont="1" applyFill="1" applyBorder="1" applyAlignment="1" applyProtection="1">
      <alignment horizontal="right" vertical="center"/>
      <protection locked="0"/>
    </xf>
    <xf numFmtId="166" fontId="6" fillId="3" borderId="27" xfId="3" applyNumberFormat="1" applyFont="1" applyFill="1" applyBorder="1" applyAlignment="1" applyProtection="1">
      <alignment horizontal="right" vertical="center"/>
      <protection locked="0"/>
    </xf>
    <xf numFmtId="166" fontId="26" fillId="3" borderId="4" xfId="3" applyNumberFormat="1" applyFont="1" applyFill="1" applyBorder="1" applyAlignment="1" applyProtection="1">
      <alignment horizontal="right" vertical="center"/>
      <protection locked="0"/>
    </xf>
    <xf numFmtId="166" fontId="6" fillId="3" borderId="12" xfId="3" applyNumberFormat="1" applyFont="1" applyFill="1" applyBorder="1" applyAlignment="1" applyProtection="1">
      <alignment horizontal="right" vertical="center"/>
      <protection locked="0"/>
    </xf>
    <xf numFmtId="166" fontId="26" fillId="3" borderId="41" xfId="3" applyNumberFormat="1" applyFont="1" applyFill="1" applyBorder="1" applyAlignment="1" applyProtection="1">
      <alignment horizontal="right" vertical="center"/>
      <protection locked="0"/>
    </xf>
    <xf numFmtId="166" fontId="12" fillId="3" borderId="4" xfId="3" applyNumberFormat="1" applyFont="1" applyFill="1" applyBorder="1" applyAlignment="1" applyProtection="1">
      <alignment horizontal="right" vertical="center"/>
      <protection locked="0"/>
    </xf>
    <xf numFmtId="166" fontId="6" fillId="3" borderId="41" xfId="3" applyNumberFormat="1" applyFont="1" applyFill="1" applyBorder="1" applyAlignment="1" applyProtection="1">
      <alignment horizontal="right" vertical="center"/>
      <protection locked="0"/>
    </xf>
    <xf numFmtId="166" fontId="12" fillId="3" borderId="14" xfId="3" applyNumberFormat="1" applyFont="1" applyFill="1" applyBorder="1" applyAlignment="1" applyProtection="1">
      <alignment horizontal="right" vertical="center"/>
      <protection locked="0"/>
    </xf>
    <xf numFmtId="166" fontId="12" fillId="3" borderId="41" xfId="3" applyNumberFormat="1" applyFont="1" applyFill="1" applyBorder="1" applyAlignment="1" applyProtection="1">
      <alignment horizontal="right" vertical="center"/>
      <protection locked="0"/>
    </xf>
    <xf numFmtId="166" fontId="6" fillId="3" borderId="5" xfId="3" applyNumberFormat="1" applyFont="1" applyFill="1" applyBorder="1" applyAlignment="1" applyProtection="1">
      <alignment horizontal="right" vertical="center"/>
      <protection locked="0"/>
    </xf>
    <xf numFmtId="166" fontId="12" fillId="3" borderId="27" xfId="3" applyNumberFormat="1" applyFont="1" applyFill="1" applyBorder="1" applyAlignment="1" applyProtection="1">
      <alignment horizontal="right" vertical="center"/>
      <protection locked="0"/>
    </xf>
    <xf numFmtId="0" fontId="12" fillId="0" borderId="32" xfId="0" applyFont="1" applyBorder="1" applyAlignment="1">
      <alignment horizontal="left" vertical="center" wrapText="1"/>
    </xf>
    <xf numFmtId="166" fontId="12" fillId="3" borderId="5" xfId="3" applyNumberFormat="1" applyFont="1" applyFill="1" applyBorder="1" applyAlignment="1" applyProtection="1">
      <alignment horizontal="right" vertical="center"/>
      <protection locked="0"/>
    </xf>
    <xf numFmtId="0" fontId="6" fillId="0" borderId="23" xfId="0" applyFont="1" applyBorder="1" applyAlignment="1">
      <alignment horizontal="center" vertical="center" wrapText="1"/>
    </xf>
    <xf numFmtId="49" fontId="10" fillId="0" borderId="61" xfId="7" applyNumberFormat="1" applyFont="1" applyFill="1" applyBorder="1" applyAlignment="1">
      <alignment vertical="center"/>
    </xf>
    <xf numFmtId="49" fontId="7" fillId="0" borderId="1" xfId="3" applyNumberFormat="1" applyFont="1" applyBorder="1" applyAlignment="1" applyProtection="1">
      <alignment horizontal="left" vertical="center" wrapText="1"/>
    </xf>
    <xf numFmtId="49" fontId="7" fillId="0" borderId="1" xfId="3" applyNumberFormat="1" applyFont="1" applyBorder="1" applyAlignment="1" applyProtection="1">
      <alignment horizontal="left" vertical="center" wrapText="1"/>
    </xf>
    <xf numFmtId="49" fontId="8" fillId="0" borderId="1" xfId="3" applyNumberFormat="1" applyFont="1" applyBorder="1" applyAlignment="1" applyProtection="1">
      <alignment horizontal="right" vertical="center" wrapText="1"/>
    </xf>
    <xf numFmtId="0" fontId="6" fillId="0" borderId="1" xfId="0" applyFont="1" applyBorder="1" applyAlignment="1">
      <alignment horizontal="left" vertical="center" wrapText="1"/>
    </xf>
    <xf numFmtId="0" fontId="6" fillId="0" borderId="17" xfId="0" applyFont="1" applyBorder="1" applyAlignment="1">
      <alignment horizontal="left" vertical="center" wrapText="1"/>
    </xf>
    <xf numFmtId="0" fontId="6" fillId="0" borderId="23" xfId="0" applyFont="1" applyBorder="1" applyAlignment="1">
      <alignment horizontal="left" vertical="center" wrapText="1"/>
    </xf>
    <xf numFmtId="0" fontId="6" fillId="0" borderId="59" xfId="0" applyFont="1" applyBorder="1" applyAlignment="1">
      <alignment horizontal="left" vertical="center" wrapText="1"/>
    </xf>
    <xf numFmtId="49" fontId="17" fillId="0" borderId="26" xfId="7" applyNumberFormat="1" applyFont="1" applyFill="1" applyBorder="1" applyAlignment="1">
      <alignment horizontal="left" vertical="center" wrapText="1"/>
    </xf>
    <xf numFmtId="49" fontId="17" fillId="0" borderId="33" xfId="7" applyNumberFormat="1" applyFont="1" applyFill="1" applyBorder="1" applyAlignment="1">
      <alignment horizontal="left" vertical="center" wrapText="1"/>
    </xf>
    <xf numFmtId="0" fontId="6" fillId="0" borderId="45" xfId="0" applyFont="1" applyBorder="1" applyAlignment="1">
      <alignment horizontal="left" vertical="center" wrapText="1"/>
    </xf>
    <xf numFmtId="0" fontId="6" fillId="0" borderId="10" xfId="0" applyFont="1" applyBorder="1" applyAlignment="1">
      <alignment horizontal="left" vertical="center" wrapText="1"/>
    </xf>
    <xf numFmtId="0" fontId="6" fillId="0" borderId="50" xfId="0" applyFont="1" applyBorder="1" applyAlignment="1">
      <alignment horizontal="left" vertical="center" wrapText="1"/>
    </xf>
    <xf numFmtId="0" fontId="7" fillId="2" borderId="51"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2" borderId="53" xfId="0" applyFont="1" applyFill="1" applyBorder="1" applyAlignment="1">
      <alignment horizontal="center" vertical="center" wrapText="1"/>
    </xf>
    <xf numFmtId="0" fontId="6" fillId="0" borderId="10" xfId="0" applyFont="1" applyBorder="1" applyAlignment="1">
      <alignment horizontal="left" vertical="center"/>
    </xf>
    <xf numFmtId="0" fontId="9" fillId="0" borderId="23" xfId="0" applyFont="1" applyBorder="1" applyAlignment="1">
      <alignment horizontal="left" vertical="top"/>
    </xf>
    <xf numFmtId="49" fontId="10" fillId="0" borderId="18" xfId="7" applyNumberFormat="1" applyFont="1" applyFill="1" applyBorder="1" applyAlignment="1">
      <alignment horizontal="left" vertical="center" wrapText="1"/>
    </xf>
    <xf numFmtId="49" fontId="10" fillId="0" borderId="0" xfId="7" applyNumberFormat="1" applyFont="1" applyFill="1" applyBorder="1" applyAlignment="1">
      <alignment horizontal="left" vertical="center" wrapText="1"/>
    </xf>
    <xf numFmtId="0" fontId="12" fillId="0" borderId="1" xfId="7" applyFont="1" applyBorder="1" applyAlignment="1">
      <alignment horizontal="left" vertical="center" wrapText="1"/>
    </xf>
    <xf numFmtId="0" fontId="6" fillId="0" borderId="19" xfId="0" applyFont="1" applyBorder="1" applyAlignment="1">
      <alignment horizontal="left" vertical="center" wrapText="1"/>
    </xf>
    <xf numFmtId="49" fontId="10" fillId="0" borderId="61" xfId="7" applyNumberFormat="1" applyFont="1" applyFill="1" applyBorder="1" applyAlignment="1">
      <alignment horizontal="left" vertical="center" wrapText="1"/>
    </xf>
    <xf numFmtId="0" fontId="25" fillId="0" borderId="10" xfId="0" applyFont="1" applyBorder="1" applyAlignment="1">
      <alignment horizontal="left" vertical="center" wrapText="1"/>
    </xf>
    <xf numFmtId="0" fontId="21" fillId="0" borderId="32" xfId="0" applyFont="1" applyBorder="1" applyAlignment="1">
      <alignment horizontal="right" vertical="center" wrapText="1"/>
    </xf>
    <xf numFmtId="0" fontId="21" fillId="0" borderId="47" xfId="0" applyFont="1" applyBorder="1" applyAlignment="1">
      <alignment horizontal="right" vertical="center" wrapText="1"/>
    </xf>
    <xf numFmtId="0" fontId="12" fillId="0" borderId="45" xfId="7" applyFont="1" applyBorder="1" applyAlignment="1">
      <alignment horizontal="left" vertical="center" wrapText="1"/>
    </xf>
    <xf numFmtId="0" fontId="12" fillId="0" borderId="45" xfId="0" applyFont="1" applyBorder="1" applyAlignment="1">
      <alignment horizontal="left" vertical="center" wrapText="1"/>
    </xf>
    <xf numFmtId="0" fontId="12" fillId="0" borderId="30" xfId="0" applyFont="1" applyBorder="1" applyAlignment="1">
      <alignment horizontal="left" vertical="center" wrapText="1"/>
    </xf>
    <xf numFmtId="0" fontId="12" fillId="0" borderId="26" xfId="0" applyFont="1" applyBorder="1" applyAlignment="1">
      <alignment horizontal="left" vertical="center" wrapText="1"/>
    </xf>
    <xf numFmtId="0" fontId="12" fillId="0" borderId="33" xfId="0" applyFont="1" applyBorder="1" applyAlignment="1">
      <alignment horizontal="left" vertical="center" wrapText="1"/>
    </xf>
    <xf numFmtId="0" fontId="6" fillId="0" borderId="26" xfId="0" applyFont="1" applyBorder="1" applyAlignment="1">
      <alignment horizontal="left" vertical="center" wrapText="1"/>
    </xf>
    <xf numFmtId="0" fontId="6" fillId="0" borderId="26" xfId="0" applyFont="1" applyBorder="1" applyAlignment="1">
      <alignment horizontal="left" vertical="center"/>
    </xf>
    <xf numFmtId="49" fontId="8" fillId="0" borderId="1" xfId="3" applyNumberFormat="1" applyFont="1" applyBorder="1" applyAlignment="1" applyProtection="1">
      <alignment horizontal="left" vertical="top" wrapText="1"/>
    </xf>
    <xf numFmtId="49" fontId="17" fillId="0" borderId="48" xfId="7" applyNumberFormat="1" applyFont="1" applyFill="1" applyBorder="1" applyAlignment="1">
      <alignment horizontal="left" vertical="center" wrapText="1"/>
    </xf>
    <xf numFmtId="49" fontId="17" fillId="0" borderId="49" xfId="7" applyNumberFormat="1" applyFont="1" applyFill="1" applyBorder="1" applyAlignment="1">
      <alignment horizontal="left" vertical="center" wrapText="1"/>
    </xf>
    <xf numFmtId="0" fontId="6" fillId="0" borderId="10" xfId="0" applyFont="1" applyBorder="1" applyAlignment="1">
      <alignment horizontal="right" vertical="center" wrapText="1"/>
    </xf>
    <xf numFmtId="0" fontId="6" fillId="0" borderId="23" xfId="0" applyFont="1" applyBorder="1" applyAlignment="1">
      <alignment horizontal="right" vertical="center" wrapText="1"/>
    </xf>
    <xf numFmtId="49" fontId="8" fillId="0" borderId="10" xfId="3" applyNumberFormat="1" applyFont="1" applyBorder="1" applyAlignment="1" applyProtection="1">
      <alignment horizontal="right" vertical="center" wrapText="1"/>
    </xf>
    <xf numFmtId="166" fontId="6" fillId="3" borderId="44" xfId="0" applyNumberFormat="1" applyFont="1" applyFill="1" applyBorder="1" applyAlignment="1" applyProtection="1">
      <alignment horizontal="right" vertical="center"/>
      <protection locked="0"/>
    </xf>
    <xf numFmtId="166" fontId="6" fillId="3" borderId="34" xfId="0" applyNumberFormat="1" applyFont="1" applyFill="1" applyBorder="1" applyAlignment="1" applyProtection="1">
      <alignment horizontal="right" vertical="center"/>
      <protection locked="0"/>
    </xf>
    <xf numFmtId="166" fontId="6" fillId="3" borderId="28" xfId="0" applyNumberFormat="1" applyFont="1" applyFill="1" applyBorder="1" applyAlignment="1" applyProtection="1">
      <alignment horizontal="right" vertical="center"/>
      <protection locked="0"/>
    </xf>
    <xf numFmtId="166" fontId="6" fillId="3" borderId="60" xfId="0" applyNumberFormat="1" applyFont="1" applyFill="1" applyBorder="1" applyAlignment="1" applyProtection="1">
      <alignment horizontal="right" vertical="center"/>
      <protection locked="0"/>
    </xf>
    <xf numFmtId="166" fontId="6" fillId="3" borderId="36" xfId="0" applyNumberFormat="1" applyFont="1" applyFill="1" applyBorder="1" applyAlignment="1" applyProtection="1">
      <alignment horizontal="right" vertical="center"/>
      <protection locked="0"/>
    </xf>
    <xf numFmtId="0" fontId="6" fillId="0" borderId="26" xfId="0" applyFont="1" applyBorder="1" applyAlignment="1" applyProtection="1">
      <alignment horizontal="left" vertical="center" wrapText="1"/>
    </xf>
    <xf numFmtId="0" fontId="6" fillId="0" borderId="26" xfId="0" applyFont="1" applyBorder="1" applyAlignment="1" applyProtection="1">
      <alignment horizontal="left" vertical="center"/>
    </xf>
    <xf numFmtId="0" fontId="6" fillId="0" borderId="26" xfId="0" applyFont="1" applyBorder="1" applyAlignment="1" applyProtection="1">
      <alignment horizontal="left" vertical="center"/>
    </xf>
    <xf numFmtId="0" fontId="6" fillId="0" borderId="26" xfId="0" applyFont="1" applyBorder="1" applyAlignment="1" applyProtection="1">
      <alignment vertical="center"/>
    </xf>
    <xf numFmtId="0" fontId="6" fillId="0" borderId="0" xfId="0" applyFont="1" applyAlignment="1" applyProtection="1">
      <alignment vertical="center"/>
    </xf>
    <xf numFmtId="0" fontId="6" fillId="0" borderId="1" xfId="0" applyFont="1" applyBorder="1" applyProtection="1"/>
    <xf numFmtId="0" fontId="6" fillId="0" borderId="0" xfId="0" applyFont="1" applyProtection="1"/>
    <xf numFmtId="0" fontId="6" fillId="0" borderId="0" xfId="0" applyFont="1" applyBorder="1" applyProtection="1"/>
    <xf numFmtId="0" fontId="6" fillId="0" borderId="10" xfId="0" applyFont="1" applyBorder="1" applyAlignment="1" applyProtection="1">
      <alignment horizontal="left" vertical="center"/>
    </xf>
    <xf numFmtId="0" fontId="6" fillId="0" borderId="0" xfId="0" applyFont="1" applyBorder="1" applyAlignment="1" applyProtection="1">
      <alignment horizontal="right" vertical="center" wrapText="1"/>
    </xf>
    <xf numFmtId="0" fontId="9" fillId="0" borderId="23" xfId="0" applyFont="1" applyBorder="1" applyAlignment="1" applyProtection="1">
      <alignment horizontal="left" vertical="top"/>
    </xf>
    <xf numFmtId="0" fontId="6" fillId="0" borderId="23" xfId="0" applyFont="1" applyBorder="1" applyAlignment="1" applyProtection="1">
      <alignment horizontal="right" vertical="center" wrapText="1"/>
    </xf>
    <xf numFmtId="0" fontId="7" fillId="2" borderId="51" xfId="0" applyFont="1" applyFill="1" applyBorder="1" applyAlignment="1" applyProtection="1">
      <alignment horizontal="center" vertical="center" wrapText="1"/>
    </xf>
    <xf numFmtId="0" fontId="7" fillId="2" borderId="52" xfId="0" applyFont="1" applyFill="1" applyBorder="1" applyAlignment="1" applyProtection="1">
      <alignment horizontal="center" vertical="center" wrapText="1"/>
    </xf>
    <xf numFmtId="0" fontId="7" fillId="2" borderId="53" xfId="0" applyFont="1" applyFill="1" applyBorder="1" applyAlignment="1" applyProtection="1">
      <alignment horizontal="center" vertical="center" wrapText="1"/>
    </xf>
    <xf numFmtId="0" fontId="6" fillId="0" borderId="2" xfId="0" applyFont="1" applyBorder="1" applyAlignment="1" applyProtection="1">
      <alignment vertical="center"/>
    </xf>
    <xf numFmtId="0" fontId="6" fillId="0" borderId="0" xfId="0" applyFont="1" applyBorder="1" applyAlignment="1" applyProtection="1">
      <alignment vertical="center"/>
    </xf>
    <xf numFmtId="0" fontId="6" fillId="0" borderId="15" xfId="0" applyFont="1" applyBorder="1" applyAlignment="1" applyProtection="1">
      <alignment vertical="center"/>
    </xf>
    <xf numFmtId="0" fontId="6" fillId="2" borderId="6"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0" borderId="13" xfId="0" applyFont="1" applyBorder="1" applyAlignment="1" applyProtection="1">
      <alignment horizontal="center" vertical="center"/>
    </xf>
    <xf numFmtId="0" fontId="6" fillId="0" borderId="5" xfId="0" applyFont="1" applyBorder="1" applyAlignment="1" applyProtection="1">
      <alignment horizontal="left" vertical="center" wrapText="1"/>
    </xf>
    <xf numFmtId="0" fontId="6" fillId="0" borderId="18" xfId="0" applyFont="1" applyBorder="1" applyAlignment="1" applyProtection="1">
      <alignment horizontal="center" vertical="center" wrapText="1"/>
    </xf>
    <xf numFmtId="3" fontId="6" fillId="0" borderId="5" xfId="0" applyNumberFormat="1" applyFont="1" applyBorder="1" applyAlignment="1" applyProtection="1">
      <alignment horizontal="center" vertical="center"/>
    </xf>
    <xf numFmtId="166" fontId="6" fillId="0" borderId="37" xfId="3" applyNumberFormat="1" applyFont="1" applyBorder="1" applyAlignment="1" applyProtection="1">
      <alignment horizontal="right" vertical="center"/>
    </xf>
    <xf numFmtId="0" fontId="6" fillId="0" borderId="8" xfId="0" applyFont="1" applyBorder="1" applyAlignment="1" applyProtection="1">
      <alignment horizontal="center" vertical="center"/>
    </xf>
    <xf numFmtId="0" fontId="6" fillId="0" borderId="4" xfId="0" applyFont="1" applyBorder="1" applyAlignment="1" applyProtection="1">
      <alignment vertical="center" wrapText="1"/>
    </xf>
    <xf numFmtId="0" fontId="6" fillId="0" borderId="4" xfId="0" applyFont="1" applyBorder="1" applyAlignment="1" applyProtection="1">
      <alignment horizontal="center" vertical="center" wrapText="1"/>
    </xf>
    <xf numFmtId="3" fontId="6" fillId="0" borderId="4" xfId="0" applyNumberFormat="1" applyFont="1" applyBorder="1" applyAlignment="1" applyProtection="1">
      <alignment horizontal="center" vertical="center"/>
    </xf>
    <xf numFmtId="166" fontId="6" fillId="0" borderId="21" xfId="3" applyNumberFormat="1" applyFont="1" applyBorder="1" applyAlignment="1" applyProtection="1">
      <alignment horizontal="right" vertical="center"/>
    </xf>
    <xf numFmtId="0" fontId="6" fillId="0" borderId="9" xfId="0" applyFont="1" applyBorder="1" applyAlignment="1" applyProtection="1">
      <alignment horizontal="center" vertical="center"/>
    </xf>
    <xf numFmtId="0" fontId="6" fillId="0" borderId="4" xfId="0" applyFont="1" applyBorder="1" applyAlignment="1" applyProtection="1">
      <alignment horizontal="center" vertical="center"/>
    </xf>
    <xf numFmtId="165" fontId="6" fillId="0" borderId="4" xfId="0" applyNumberFormat="1" applyFont="1" applyBorder="1" applyAlignment="1" applyProtection="1">
      <alignment horizontal="center" vertical="center"/>
    </xf>
    <xf numFmtId="4" fontId="6" fillId="0" borderId="4" xfId="0" applyNumberFormat="1" applyFont="1" applyBorder="1" applyAlignment="1" applyProtection="1">
      <alignment horizontal="center" vertical="center"/>
    </xf>
    <xf numFmtId="0" fontId="6" fillId="0" borderId="4" xfId="0" applyFont="1" applyFill="1" applyBorder="1" applyAlignment="1" applyProtection="1">
      <alignment horizontal="center" vertical="center" wrapText="1"/>
    </xf>
    <xf numFmtId="166" fontId="6" fillId="0" borderId="43" xfId="3" applyNumberFormat="1" applyFont="1" applyBorder="1" applyAlignment="1" applyProtection="1">
      <alignment horizontal="right" vertical="center"/>
    </xf>
    <xf numFmtId="0" fontId="26" fillId="0" borderId="4" xfId="0" applyFont="1" applyBorder="1" applyAlignment="1" applyProtection="1">
      <alignment vertical="center" wrapText="1"/>
    </xf>
    <xf numFmtId="0" fontId="26" fillId="0" borderId="4" xfId="0" applyFont="1" applyFill="1" applyBorder="1" applyAlignment="1" applyProtection="1">
      <alignment horizontal="center" vertical="center" wrapText="1"/>
    </xf>
    <xf numFmtId="165" fontId="26" fillId="0" borderId="4" xfId="0" applyNumberFormat="1" applyFont="1" applyBorder="1" applyAlignment="1" applyProtection="1">
      <alignment horizontal="center" vertical="center"/>
    </xf>
    <xf numFmtId="166" fontId="26" fillId="0" borderId="21" xfId="3" applyNumberFormat="1" applyFont="1" applyBorder="1" applyAlignment="1" applyProtection="1">
      <alignment horizontal="right" vertical="center"/>
    </xf>
    <xf numFmtId="0" fontId="24" fillId="0" borderId="0" xfId="0" applyFont="1" applyAlignment="1" applyProtection="1">
      <alignment vertical="center"/>
    </xf>
    <xf numFmtId="0" fontId="12" fillId="0" borderId="4" xfId="0" applyFont="1" applyBorder="1" applyAlignment="1" applyProtection="1">
      <alignment vertical="center" wrapText="1"/>
    </xf>
    <xf numFmtId="0" fontId="6" fillId="0" borderId="12" xfId="0" applyFont="1" applyBorder="1" applyAlignment="1" applyProtection="1">
      <alignment horizontal="center" vertical="center" wrapText="1"/>
    </xf>
    <xf numFmtId="1" fontId="6" fillId="0" borderId="4" xfId="0" applyNumberFormat="1" applyFont="1" applyBorder="1" applyAlignment="1" applyProtection="1">
      <alignment horizontal="center" vertical="center"/>
    </xf>
    <xf numFmtId="0" fontId="6" fillId="0" borderId="12" xfId="0" applyFont="1" applyBorder="1" applyAlignment="1" applyProtection="1">
      <alignment vertical="center" wrapText="1"/>
    </xf>
    <xf numFmtId="1" fontId="6" fillId="0" borderId="12" xfId="0" applyNumberFormat="1" applyFont="1" applyBorder="1" applyAlignment="1" applyProtection="1">
      <alignment horizontal="center" vertical="center"/>
    </xf>
    <xf numFmtId="166" fontId="6" fillId="0" borderId="55" xfId="3" applyNumberFormat="1" applyFont="1" applyBorder="1" applyAlignment="1" applyProtection="1">
      <alignment horizontal="right" vertical="center"/>
    </xf>
    <xf numFmtId="0" fontId="6" fillId="0" borderId="40" xfId="0" applyFont="1" applyBorder="1" applyAlignment="1" applyProtection="1">
      <alignment horizontal="center" vertical="center"/>
    </xf>
    <xf numFmtId="0" fontId="26" fillId="0" borderId="41" xfId="0" applyFont="1" applyBorder="1" applyAlignment="1" applyProtection="1">
      <alignment vertical="center" wrapText="1"/>
    </xf>
    <xf numFmtId="0" fontId="26" fillId="0" borderId="41" xfId="0" applyFont="1" applyFill="1" applyBorder="1" applyAlignment="1" applyProtection="1">
      <alignment horizontal="center" vertical="center" wrapText="1"/>
    </xf>
    <xf numFmtId="1" fontId="26" fillId="0" borderId="41" xfId="0" applyNumberFormat="1" applyFont="1" applyBorder="1" applyAlignment="1" applyProtection="1">
      <alignment horizontal="center" vertical="center"/>
    </xf>
    <xf numFmtId="166" fontId="26" fillId="0" borderId="42" xfId="3" applyNumberFormat="1" applyFont="1" applyBorder="1" applyAlignment="1" applyProtection="1">
      <alignment horizontal="right" vertical="center"/>
    </xf>
    <xf numFmtId="0" fontId="7" fillId="0" borderId="0" xfId="0" applyFont="1" applyBorder="1" applyAlignment="1" applyProtection="1">
      <alignment horizontal="right" vertical="center" wrapText="1"/>
    </xf>
    <xf numFmtId="0" fontId="7" fillId="0" borderId="0" xfId="0" applyFont="1" applyBorder="1" applyAlignment="1" applyProtection="1">
      <alignment horizontal="right" vertical="center" wrapText="1"/>
    </xf>
    <xf numFmtId="0" fontId="7" fillId="0" borderId="25" xfId="0" applyFont="1" applyBorder="1" applyAlignment="1" applyProtection="1">
      <alignment horizontal="right" vertical="center" wrapText="1"/>
    </xf>
    <xf numFmtId="166" fontId="7" fillId="0" borderId="21" xfId="0" applyNumberFormat="1" applyFont="1" applyBorder="1" applyAlignment="1" applyProtection="1">
      <alignment vertical="center"/>
    </xf>
    <xf numFmtId="0" fontId="6" fillId="0" borderId="22" xfId="0" applyFont="1" applyBorder="1" applyAlignment="1" applyProtection="1">
      <alignment vertical="center"/>
    </xf>
    <xf numFmtId="0" fontId="6" fillId="0" borderId="23" xfId="0" applyFont="1" applyBorder="1" applyAlignment="1" applyProtection="1">
      <alignment vertical="center"/>
    </xf>
    <xf numFmtId="0" fontId="6" fillId="0" borderId="24" xfId="0" applyFont="1" applyBorder="1" applyAlignment="1" applyProtection="1">
      <alignment vertical="center"/>
    </xf>
    <xf numFmtId="0" fontId="6" fillId="0" borderId="1" xfId="0" applyFont="1" applyBorder="1" applyAlignment="1" applyProtection="1">
      <alignment vertical="center"/>
    </xf>
    <xf numFmtId="0" fontId="6" fillId="0" borderId="10" xfId="0" applyFont="1" applyBorder="1" applyAlignment="1" applyProtection="1">
      <alignment horizontal="right" vertical="center" wrapText="1"/>
    </xf>
    <xf numFmtId="2" fontId="6" fillId="0" borderId="4" xfId="0" applyNumberFormat="1" applyFont="1" applyBorder="1" applyAlignment="1" applyProtection="1">
      <alignment horizontal="center" vertical="center"/>
    </xf>
    <xf numFmtId="167" fontId="6" fillId="0" borderId="4" xfId="0" applyNumberFormat="1" applyFont="1" applyBorder="1" applyAlignment="1" applyProtection="1">
      <alignment horizontal="center" vertical="center"/>
    </xf>
    <xf numFmtId="0" fontId="26" fillId="0" borderId="46" xfId="0" applyFont="1" applyBorder="1" applyAlignment="1" applyProtection="1">
      <alignment horizontal="center" vertical="center"/>
    </xf>
    <xf numFmtId="2" fontId="26" fillId="0" borderId="41" xfId="0" applyNumberFormat="1" applyFont="1" applyBorder="1" applyAlignment="1" applyProtection="1">
      <alignment horizontal="center" vertical="center"/>
    </xf>
    <xf numFmtId="0" fontId="6" fillId="0" borderId="46" xfId="0" applyFont="1" applyBorder="1" applyAlignment="1" applyProtection="1">
      <alignment horizontal="center" vertical="center"/>
    </xf>
    <xf numFmtId="0" fontId="6" fillId="0" borderId="41" xfId="0" applyFont="1" applyBorder="1" applyAlignment="1" applyProtection="1">
      <alignment vertical="center" wrapText="1"/>
    </xf>
    <xf numFmtId="0" fontId="6" fillId="0" borderId="41" xfId="0" applyFont="1" applyBorder="1" applyAlignment="1" applyProtection="1">
      <alignment horizontal="center" vertical="center" wrapText="1"/>
    </xf>
    <xf numFmtId="1" fontId="6" fillId="0" borderId="41" xfId="0" applyNumberFormat="1" applyFont="1" applyBorder="1" applyAlignment="1" applyProtection="1">
      <alignment horizontal="center" vertical="center"/>
    </xf>
    <xf numFmtId="166" fontId="6" fillId="0" borderId="42" xfId="3" applyNumberFormat="1" applyFont="1" applyBorder="1" applyAlignment="1" applyProtection="1">
      <alignment horizontal="right" vertical="center"/>
    </xf>
    <xf numFmtId="0" fontId="6" fillId="0" borderId="18" xfId="0" applyFont="1" applyBorder="1" applyAlignment="1" applyProtection="1">
      <alignment vertical="center"/>
    </xf>
    <xf numFmtId="0" fontId="6" fillId="0" borderId="2" xfId="0" applyFont="1" applyBorder="1" applyAlignment="1" applyProtection="1">
      <alignment horizontal="center" vertical="center"/>
    </xf>
    <xf numFmtId="0" fontId="6" fillId="0" borderId="0" xfId="0" applyFont="1" applyBorder="1" applyAlignment="1" applyProtection="1">
      <alignment horizontal="center" vertical="center" wrapText="1"/>
    </xf>
    <xf numFmtId="165" fontId="6" fillId="0" borderId="5" xfId="0" applyNumberFormat="1"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4" xfId="0" applyFont="1" applyBorder="1" applyAlignment="1" applyProtection="1">
      <alignment horizontal="center" vertical="center" wrapText="1"/>
    </xf>
    <xf numFmtId="165" fontId="12" fillId="0" borderId="4" xfId="0" applyNumberFormat="1" applyFont="1" applyBorder="1" applyAlignment="1" applyProtection="1">
      <alignment horizontal="center" vertical="center"/>
    </xf>
    <xf numFmtId="166" fontId="12" fillId="0" borderId="21" xfId="3" applyNumberFormat="1" applyFont="1" applyBorder="1" applyAlignment="1" applyProtection="1">
      <alignment horizontal="right" vertical="center"/>
    </xf>
    <xf numFmtId="0" fontId="12" fillId="0" borderId="9" xfId="0" applyFont="1" applyBorder="1" applyAlignment="1" applyProtection="1">
      <alignment horizontal="center" vertical="center"/>
    </xf>
    <xf numFmtId="1" fontId="12" fillId="0" borderId="4" xfId="0" applyNumberFormat="1" applyFont="1" applyBorder="1" applyAlignment="1" applyProtection="1">
      <alignment horizontal="center" vertical="center"/>
    </xf>
    <xf numFmtId="3" fontId="12" fillId="0" borderId="4" xfId="0" applyNumberFormat="1" applyFont="1" applyBorder="1" applyAlignment="1" applyProtection="1">
      <alignment horizontal="center" vertical="center"/>
    </xf>
    <xf numFmtId="0" fontId="12" fillId="0" borderId="4" xfId="0" applyFont="1" applyFill="1" applyBorder="1" applyAlignment="1" applyProtection="1">
      <alignment horizontal="center" vertical="center" wrapText="1"/>
    </xf>
    <xf numFmtId="0" fontId="6" fillId="0" borderId="41" xfId="0" applyFont="1" applyFill="1" applyBorder="1" applyAlignment="1" applyProtection="1">
      <alignment horizontal="center" vertical="center" wrapText="1"/>
    </xf>
    <xf numFmtId="0" fontId="6" fillId="0" borderId="0" xfId="0" applyFont="1" applyBorder="1" applyAlignment="1" applyProtection="1">
      <alignment vertical="center" wrapText="1"/>
    </xf>
    <xf numFmtId="0" fontId="6" fillId="0" borderId="0" xfId="0" applyFont="1" applyFill="1" applyBorder="1" applyAlignment="1" applyProtection="1">
      <alignment horizontal="center" vertical="center"/>
    </xf>
    <xf numFmtId="2" fontId="6" fillId="0" borderId="0" xfId="0" applyNumberFormat="1" applyFont="1" applyBorder="1" applyAlignment="1" applyProtection="1">
      <alignment horizontal="center" vertical="center"/>
    </xf>
    <xf numFmtId="3" fontId="6" fillId="0" borderId="41" xfId="0" applyNumberFormat="1" applyFont="1" applyBorder="1" applyAlignment="1" applyProtection="1">
      <alignment horizontal="center" vertical="center"/>
    </xf>
    <xf numFmtId="0" fontId="12" fillId="0" borderId="2" xfId="0" applyFont="1" applyBorder="1" applyAlignment="1" applyProtection="1">
      <alignment horizontal="center" vertical="center"/>
    </xf>
    <xf numFmtId="0" fontId="12" fillId="0" borderId="5" xfId="0" applyFont="1" applyBorder="1" applyAlignment="1" applyProtection="1">
      <alignment horizontal="left" vertical="center" wrapText="1"/>
    </xf>
    <xf numFmtId="169" fontId="12" fillId="0" borderId="5" xfId="0" applyNumberFormat="1" applyFont="1" applyFill="1" applyBorder="1" applyAlignment="1" applyProtection="1">
      <alignment horizontal="center" vertical="center"/>
    </xf>
    <xf numFmtId="166" fontId="12" fillId="0" borderId="37" xfId="3" applyNumberFormat="1" applyFont="1" applyBorder="1" applyAlignment="1" applyProtection="1">
      <alignment horizontal="right" vertical="center"/>
    </xf>
    <xf numFmtId="0" fontId="12" fillId="0" borderId="0" xfId="0" applyFont="1" applyAlignment="1" applyProtection="1">
      <alignment vertical="center"/>
    </xf>
    <xf numFmtId="1" fontId="12" fillId="0" borderId="4" xfId="0" applyNumberFormat="1" applyFont="1" applyFill="1" applyBorder="1" applyAlignment="1" applyProtection="1">
      <alignment horizontal="center" vertical="center"/>
    </xf>
    <xf numFmtId="0" fontId="12" fillId="0" borderId="46" xfId="0" applyFont="1" applyFill="1" applyBorder="1" applyAlignment="1" applyProtection="1">
      <alignment horizontal="center" vertical="center"/>
    </xf>
    <xf numFmtId="0" fontId="12" fillId="0" borderId="41" xfId="0" applyFont="1" applyFill="1" applyBorder="1" applyAlignment="1" applyProtection="1">
      <alignment vertical="center" wrapText="1"/>
    </xf>
    <xf numFmtId="0" fontId="12" fillId="0" borderId="41" xfId="0" applyFont="1" applyFill="1" applyBorder="1" applyAlignment="1" applyProtection="1">
      <alignment horizontal="center" vertical="center" wrapText="1"/>
    </xf>
    <xf numFmtId="1" fontId="12" fillId="0" borderId="41" xfId="0" applyNumberFormat="1" applyFont="1" applyFill="1" applyBorder="1" applyAlignment="1" applyProtection="1">
      <alignment horizontal="center" vertical="center"/>
    </xf>
    <xf numFmtId="166" fontId="12" fillId="0" borderId="42" xfId="3"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6" fillId="0" borderId="25" xfId="0" applyFont="1" applyBorder="1" applyAlignment="1" applyProtection="1">
      <alignment vertical="center"/>
    </xf>
    <xf numFmtId="1" fontId="6" fillId="0" borderId="5" xfId="0" applyNumberFormat="1" applyFont="1" applyBorder="1" applyAlignment="1" applyProtection="1">
      <alignment horizontal="center" vertical="center"/>
    </xf>
    <xf numFmtId="0" fontId="6" fillId="0" borderId="56" xfId="0" applyFont="1" applyBorder="1" applyAlignment="1" applyProtection="1">
      <alignment horizontal="center" vertical="center"/>
    </xf>
    <xf numFmtId="2" fontId="6" fillId="0" borderId="5" xfId="0" applyNumberFormat="1" applyFont="1" applyBorder="1" applyAlignment="1" applyProtection="1">
      <alignment horizontal="center" vertical="center" wrapText="1"/>
    </xf>
    <xf numFmtId="166" fontId="6" fillId="0" borderId="39" xfId="3" applyNumberFormat="1" applyFont="1" applyBorder="1" applyAlignment="1" applyProtection="1">
      <alignment horizontal="right" vertical="center"/>
    </xf>
    <xf numFmtId="0" fontId="12" fillId="0" borderId="8" xfId="0" applyFont="1" applyFill="1" applyBorder="1" applyAlignment="1" applyProtection="1">
      <alignment horizontal="center" vertical="center"/>
    </xf>
    <xf numFmtId="0" fontId="12" fillId="0" borderId="4" xfId="0" applyFont="1" applyFill="1" applyBorder="1" applyAlignment="1" applyProtection="1">
      <alignment vertical="center" wrapText="1"/>
    </xf>
    <xf numFmtId="168" fontId="12" fillId="0" borderId="4" xfId="0" applyNumberFormat="1" applyFont="1" applyFill="1" applyBorder="1" applyAlignment="1" applyProtection="1">
      <alignment horizontal="center" vertical="center"/>
    </xf>
    <xf numFmtId="166" fontId="12" fillId="0" borderId="21" xfId="3" applyNumberFormat="1" applyFont="1" applyFill="1" applyBorder="1" applyAlignment="1" applyProtection="1">
      <alignment horizontal="right" vertical="center"/>
    </xf>
    <xf numFmtId="2" fontId="6" fillId="0" borderId="4" xfId="0" applyNumberFormat="1" applyFont="1" applyBorder="1" applyAlignment="1" applyProtection="1">
      <alignment horizontal="center" vertical="center" wrapText="1"/>
    </xf>
    <xf numFmtId="2" fontId="6" fillId="0" borderId="41" xfId="0" applyNumberFormat="1" applyFont="1" applyBorder="1" applyAlignment="1" applyProtection="1">
      <alignment horizontal="center" vertical="center" wrapText="1"/>
    </xf>
    <xf numFmtId="2" fontId="6" fillId="0" borderId="5" xfId="0" applyNumberFormat="1" applyFont="1" applyBorder="1" applyAlignment="1" applyProtection="1">
      <alignment horizontal="center" vertical="center"/>
    </xf>
    <xf numFmtId="167" fontId="6" fillId="0" borderId="5" xfId="0" applyNumberFormat="1" applyFont="1" applyBorder="1" applyAlignment="1" applyProtection="1">
      <alignment horizontal="center" vertical="center"/>
    </xf>
    <xf numFmtId="4" fontId="12" fillId="0" borderId="4" xfId="0" applyNumberFormat="1" applyFont="1" applyBorder="1" applyAlignment="1" applyProtection="1">
      <alignment horizontal="center" vertical="center"/>
    </xf>
    <xf numFmtId="0" fontId="6" fillId="0" borderId="38" xfId="0" applyFont="1" applyBorder="1" applyAlignment="1" applyProtection="1">
      <alignment horizontal="center" vertical="center"/>
    </xf>
    <xf numFmtId="0" fontId="6" fillId="0" borderId="5" xfId="0" applyFont="1" applyBorder="1" applyAlignment="1" applyProtection="1">
      <alignment horizontal="center" vertical="center" wrapText="1"/>
    </xf>
    <xf numFmtId="0" fontId="0" fillId="0" borderId="0" xfId="0" applyProtection="1"/>
    <xf numFmtId="0" fontId="12" fillId="0" borderId="5" xfId="0" applyFont="1" applyBorder="1" applyAlignment="1" applyProtection="1">
      <alignment horizontal="center" vertical="center" wrapText="1"/>
    </xf>
    <xf numFmtId="167" fontId="12" fillId="0" borderId="5" xfId="0" applyNumberFormat="1" applyFont="1" applyBorder="1" applyAlignment="1" applyProtection="1">
      <alignment horizontal="center" vertical="center"/>
    </xf>
    <xf numFmtId="166" fontId="12" fillId="0" borderId="39" xfId="3" applyNumberFormat="1" applyFont="1" applyBorder="1" applyAlignment="1" applyProtection="1">
      <alignment horizontal="right" vertical="center"/>
    </xf>
    <xf numFmtId="167" fontId="12" fillId="0" borderId="4" xfId="0" applyNumberFormat="1" applyFont="1" applyBorder="1" applyAlignment="1" applyProtection="1">
      <alignment horizontal="center" vertical="center" wrapText="1"/>
    </xf>
    <xf numFmtId="1" fontId="12" fillId="0" borderId="4" xfId="0" applyNumberFormat="1" applyFont="1" applyBorder="1" applyAlignment="1" applyProtection="1">
      <alignment horizontal="center" vertical="center" wrapText="1"/>
    </xf>
    <xf numFmtId="1" fontId="6" fillId="0" borderId="4" xfId="0" applyNumberFormat="1" applyFont="1" applyBorder="1" applyAlignment="1" applyProtection="1">
      <alignment horizontal="center" vertical="center" wrapText="1"/>
    </xf>
    <xf numFmtId="1" fontId="6" fillId="0" borderId="41" xfId="0" applyNumberFormat="1" applyFont="1" applyBorder="1" applyAlignment="1" applyProtection="1">
      <alignment horizontal="center" vertical="center" wrapText="1"/>
    </xf>
    <xf numFmtId="0" fontId="7" fillId="0" borderId="25" xfId="0" applyFont="1" applyBorder="1" applyAlignment="1" applyProtection="1">
      <alignment horizontal="right" vertical="center" wrapText="1"/>
    </xf>
  </cellXfs>
  <cellStyles count="9">
    <cellStyle name="čárky [0]_List1" xfId="1"/>
    <cellStyle name="Normálna 2" xfId="2"/>
    <cellStyle name="Normálne" xfId="0" builtinId="0"/>
    <cellStyle name="normálne 2" xfId="3"/>
    <cellStyle name="Normálne 3" xfId="4"/>
    <cellStyle name="normální 2" xfId="5"/>
    <cellStyle name="normální_List1" xfId="6"/>
    <cellStyle name="normální_List2 2" xfId="7"/>
    <cellStyle name="tender" xfId="8"/>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425450</xdr:colOff>
      <xdr:row>0</xdr:row>
      <xdr:rowOff>76200</xdr:rowOff>
    </xdr:from>
    <xdr:to>
      <xdr:col>4</xdr:col>
      <xdr:colOff>1511300</xdr:colOff>
      <xdr:row>0</xdr:row>
      <xdr:rowOff>762000</xdr:rowOff>
    </xdr:to>
    <xdr:pic>
      <xdr:nvPicPr>
        <xdr:cNvPr id="3" name="Obrázo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750175" y="76200"/>
          <a:ext cx="10858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76200</xdr:colOff>
      <xdr:row>0</xdr:row>
      <xdr:rowOff>101600</xdr:rowOff>
    </xdr:from>
    <xdr:to>
      <xdr:col>5</xdr:col>
      <xdr:colOff>1171575</xdr:colOff>
      <xdr:row>0</xdr:row>
      <xdr:rowOff>787400</xdr:rowOff>
    </xdr:to>
    <xdr:pic>
      <xdr:nvPicPr>
        <xdr:cNvPr id="11314"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188200" y="101600"/>
          <a:ext cx="10953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38100</xdr:colOff>
      <xdr:row>0</xdr:row>
      <xdr:rowOff>101600</xdr:rowOff>
    </xdr:from>
    <xdr:to>
      <xdr:col>5</xdr:col>
      <xdr:colOff>1133475</xdr:colOff>
      <xdr:row>0</xdr:row>
      <xdr:rowOff>787400</xdr:rowOff>
    </xdr:to>
    <xdr:pic>
      <xdr:nvPicPr>
        <xdr:cNvPr id="12338"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150100" y="101600"/>
          <a:ext cx="10953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95250</xdr:colOff>
      <xdr:row>0</xdr:row>
      <xdr:rowOff>123825</xdr:rowOff>
    </xdr:from>
    <xdr:to>
      <xdr:col>5</xdr:col>
      <xdr:colOff>1170668</xdr:colOff>
      <xdr:row>0</xdr:row>
      <xdr:rowOff>809625</xdr:rowOff>
    </xdr:to>
    <xdr:pic>
      <xdr:nvPicPr>
        <xdr:cNvPr id="13362"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953375" y="123825"/>
          <a:ext cx="1075418"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76200</xdr:colOff>
      <xdr:row>0</xdr:row>
      <xdr:rowOff>114300</xdr:rowOff>
    </xdr:from>
    <xdr:to>
      <xdr:col>5</xdr:col>
      <xdr:colOff>1146175</xdr:colOff>
      <xdr:row>0</xdr:row>
      <xdr:rowOff>800100</xdr:rowOff>
    </xdr:to>
    <xdr:pic>
      <xdr:nvPicPr>
        <xdr:cNvPr id="14386"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188200" y="114300"/>
          <a:ext cx="10953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76200</xdr:colOff>
      <xdr:row>0</xdr:row>
      <xdr:rowOff>101600</xdr:rowOff>
    </xdr:from>
    <xdr:to>
      <xdr:col>5</xdr:col>
      <xdr:colOff>1146175</xdr:colOff>
      <xdr:row>0</xdr:row>
      <xdr:rowOff>787400</xdr:rowOff>
    </xdr:to>
    <xdr:pic>
      <xdr:nvPicPr>
        <xdr:cNvPr id="16434"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188200" y="101600"/>
          <a:ext cx="10953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76200</xdr:colOff>
      <xdr:row>0</xdr:row>
      <xdr:rowOff>114300</xdr:rowOff>
    </xdr:from>
    <xdr:to>
      <xdr:col>5</xdr:col>
      <xdr:colOff>1181100</xdr:colOff>
      <xdr:row>0</xdr:row>
      <xdr:rowOff>800100</xdr:rowOff>
    </xdr:to>
    <xdr:pic>
      <xdr:nvPicPr>
        <xdr:cNvPr id="17458"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188200" y="114300"/>
          <a:ext cx="11049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114301</xdr:colOff>
      <xdr:row>0</xdr:row>
      <xdr:rowOff>104776</xdr:rowOff>
    </xdr:from>
    <xdr:to>
      <xdr:col>5</xdr:col>
      <xdr:colOff>1162051</xdr:colOff>
      <xdr:row>0</xdr:row>
      <xdr:rowOff>790576</xdr:rowOff>
    </xdr:to>
    <xdr:pic>
      <xdr:nvPicPr>
        <xdr:cNvPr id="2"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962901" y="104776"/>
          <a:ext cx="10477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63500</xdr:colOff>
      <xdr:row>0</xdr:row>
      <xdr:rowOff>114300</xdr:rowOff>
    </xdr:from>
    <xdr:to>
      <xdr:col>5</xdr:col>
      <xdr:colOff>1227422</xdr:colOff>
      <xdr:row>0</xdr:row>
      <xdr:rowOff>787400</xdr:rowOff>
    </xdr:to>
    <xdr:pic>
      <xdr:nvPicPr>
        <xdr:cNvPr id="3122" name="Obrázo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921625" y="114300"/>
          <a:ext cx="1163922"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xdr:colOff>
      <xdr:row>0</xdr:row>
      <xdr:rowOff>95250</xdr:rowOff>
    </xdr:from>
    <xdr:to>
      <xdr:col>5</xdr:col>
      <xdr:colOff>1203325</xdr:colOff>
      <xdr:row>0</xdr:row>
      <xdr:rowOff>781050</xdr:rowOff>
    </xdr:to>
    <xdr:pic>
      <xdr:nvPicPr>
        <xdr:cNvPr id="4146"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953375" y="95250"/>
          <a:ext cx="10890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76200</xdr:colOff>
      <xdr:row>0</xdr:row>
      <xdr:rowOff>114300</xdr:rowOff>
    </xdr:from>
    <xdr:to>
      <xdr:col>5</xdr:col>
      <xdr:colOff>1171575</xdr:colOff>
      <xdr:row>0</xdr:row>
      <xdr:rowOff>800100</xdr:rowOff>
    </xdr:to>
    <xdr:pic>
      <xdr:nvPicPr>
        <xdr:cNvPr id="5170"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188200" y="114300"/>
          <a:ext cx="10953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50800</xdr:colOff>
      <xdr:row>0</xdr:row>
      <xdr:rowOff>127000</xdr:rowOff>
    </xdr:from>
    <xdr:to>
      <xdr:col>5</xdr:col>
      <xdr:colOff>1149350</xdr:colOff>
      <xdr:row>0</xdr:row>
      <xdr:rowOff>812800</xdr:rowOff>
    </xdr:to>
    <xdr:pic>
      <xdr:nvPicPr>
        <xdr:cNvPr id="6195"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162800" y="127000"/>
          <a:ext cx="10985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50800</xdr:colOff>
      <xdr:row>0</xdr:row>
      <xdr:rowOff>101600</xdr:rowOff>
    </xdr:from>
    <xdr:to>
      <xdr:col>5</xdr:col>
      <xdr:colOff>1155700</xdr:colOff>
      <xdr:row>0</xdr:row>
      <xdr:rowOff>787400</xdr:rowOff>
    </xdr:to>
    <xdr:pic>
      <xdr:nvPicPr>
        <xdr:cNvPr id="7218"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162800" y="101600"/>
          <a:ext cx="11049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63500</xdr:colOff>
      <xdr:row>0</xdr:row>
      <xdr:rowOff>101600</xdr:rowOff>
    </xdr:from>
    <xdr:to>
      <xdr:col>5</xdr:col>
      <xdr:colOff>1168400</xdr:colOff>
      <xdr:row>0</xdr:row>
      <xdr:rowOff>787400</xdr:rowOff>
    </xdr:to>
    <xdr:pic>
      <xdr:nvPicPr>
        <xdr:cNvPr id="8242"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175500" y="101600"/>
          <a:ext cx="11049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76200</xdr:colOff>
      <xdr:row>0</xdr:row>
      <xdr:rowOff>114300</xdr:rowOff>
    </xdr:from>
    <xdr:to>
      <xdr:col>5</xdr:col>
      <xdr:colOff>1171575</xdr:colOff>
      <xdr:row>0</xdr:row>
      <xdr:rowOff>800100</xdr:rowOff>
    </xdr:to>
    <xdr:pic>
      <xdr:nvPicPr>
        <xdr:cNvPr id="9266"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188200" y="114300"/>
          <a:ext cx="10953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76200</xdr:colOff>
      <xdr:row>0</xdr:row>
      <xdr:rowOff>88900</xdr:rowOff>
    </xdr:from>
    <xdr:to>
      <xdr:col>5</xdr:col>
      <xdr:colOff>1171575</xdr:colOff>
      <xdr:row>0</xdr:row>
      <xdr:rowOff>774700</xdr:rowOff>
    </xdr:to>
    <xdr:pic>
      <xdr:nvPicPr>
        <xdr:cNvPr id="10290"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188200" y="88900"/>
          <a:ext cx="10953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Zeros="0" view="pageBreakPreview" topLeftCell="A17" zoomScaleNormal="100" zoomScaleSheetLayoutView="100" workbookViewId="0">
      <selection activeCell="E20" sqref="E20"/>
    </sheetView>
  </sheetViews>
  <sheetFormatPr defaultRowHeight="15.75" x14ac:dyDescent="0.25"/>
  <cols>
    <col min="1" max="1" width="6.5703125" style="13" customWidth="1"/>
    <col min="2" max="2" width="11.5703125" style="13" customWidth="1"/>
    <col min="3" max="3" width="75.5703125" style="13" customWidth="1"/>
    <col min="4" max="4" width="16.140625" style="13" customWidth="1"/>
    <col min="5" max="5" width="28.140625" style="13" customWidth="1"/>
    <col min="6" max="16384" width="9.140625" style="13"/>
  </cols>
  <sheetData>
    <row r="1" spans="1:5" ht="65.25" customHeight="1" x14ac:dyDescent="0.25">
      <c r="A1" s="96" t="s">
        <v>226</v>
      </c>
      <c r="B1" s="97"/>
      <c r="C1" s="97"/>
      <c r="D1" s="19"/>
      <c r="E1" s="19"/>
    </row>
    <row r="2" spans="1:5" ht="32.25" customHeight="1" x14ac:dyDescent="0.25">
      <c r="A2" s="12"/>
      <c r="B2" s="67" t="s">
        <v>104</v>
      </c>
      <c r="C2" s="67"/>
      <c r="D2" s="3"/>
      <c r="E2" s="3"/>
    </row>
    <row r="3" spans="1:5" ht="62.25" customHeight="1" x14ac:dyDescent="0.25">
      <c r="A3" s="20"/>
      <c r="B3" s="98" t="s">
        <v>227</v>
      </c>
      <c r="C3" s="98"/>
      <c r="D3" s="68" t="s">
        <v>105</v>
      </c>
      <c r="E3" s="68"/>
    </row>
    <row r="4" spans="1:5" ht="20.100000000000001" customHeight="1" x14ac:dyDescent="0.25">
      <c r="A4" s="17"/>
      <c r="B4" s="81" t="s">
        <v>149</v>
      </c>
      <c r="C4" s="81"/>
      <c r="D4" s="101" t="s">
        <v>80</v>
      </c>
      <c r="E4" s="101"/>
    </row>
    <row r="5" spans="1:5" ht="20.100000000000001" customHeight="1" thickBot="1" x14ac:dyDescent="0.3">
      <c r="A5" s="17"/>
      <c r="B5" s="82" t="s">
        <v>228</v>
      </c>
      <c r="C5" s="82"/>
      <c r="D5" s="102"/>
      <c r="E5" s="102"/>
    </row>
    <row r="6" spans="1:5" ht="43.5" customHeight="1" thickBot="1" x14ac:dyDescent="0.3">
      <c r="A6" s="78" t="s">
        <v>232</v>
      </c>
      <c r="B6" s="79"/>
      <c r="C6" s="79"/>
      <c r="D6" s="79"/>
      <c r="E6" s="80"/>
    </row>
    <row r="7" spans="1:5" ht="42" customHeight="1" x14ac:dyDescent="0.25">
      <c r="A7" s="18" t="s">
        <v>48</v>
      </c>
      <c r="B7" s="99" t="s">
        <v>77</v>
      </c>
      <c r="C7" s="99"/>
      <c r="D7" s="100"/>
      <c r="E7" s="39">
        <f>E8+E9+E10+E11</f>
        <v>0</v>
      </c>
    </row>
    <row r="8" spans="1:5" ht="127.5" customHeight="1" x14ac:dyDescent="0.25">
      <c r="A8" s="14"/>
      <c r="B8" s="1" t="s">
        <v>24</v>
      </c>
      <c r="C8" s="76" t="s">
        <v>229</v>
      </c>
      <c r="D8" s="77"/>
      <c r="E8" s="104"/>
    </row>
    <row r="9" spans="1:5" ht="123.75" customHeight="1" x14ac:dyDescent="0.25">
      <c r="A9" s="14"/>
      <c r="B9" s="1" t="s">
        <v>24</v>
      </c>
      <c r="C9" s="69" t="s">
        <v>101</v>
      </c>
      <c r="D9" s="70"/>
      <c r="E9" s="104"/>
    </row>
    <row r="10" spans="1:5" ht="109.5" customHeight="1" x14ac:dyDescent="0.25">
      <c r="A10" s="14"/>
      <c r="B10" s="1" t="s">
        <v>24</v>
      </c>
      <c r="C10" s="69" t="s">
        <v>230</v>
      </c>
      <c r="D10" s="70"/>
      <c r="E10" s="104"/>
    </row>
    <row r="11" spans="1:5" ht="67.5" customHeight="1" x14ac:dyDescent="0.25">
      <c r="A11" s="14"/>
      <c r="B11" s="2" t="s">
        <v>24</v>
      </c>
      <c r="C11" s="76" t="s">
        <v>102</v>
      </c>
      <c r="D11" s="77"/>
      <c r="E11" s="105"/>
    </row>
    <row r="12" spans="1:5" ht="8.25" customHeight="1" x14ac:dyDescent="0.25">
      <c r="A12" s="21"/>
      <c r="B12" s="35"/>
      <c r="C12" s="41"/>
      <c r="D12" s="41"/>
      <c r="E12" s="43"/>
    </row>
    <row r="13" spans="1:5" ht="42" customHeight="1" x14ac:dyDescent="0.25">
      <c r="A13" s="18" t="s">
        <v>50</v>
      </c>
      <c r="B13" s="73" t="s">
        <v>79</v>
      </c>
      <c r="C13" s="73"/>
      <c r="D13" s="25"/>
      <c r="E13" s="42">
        <f>E14</f>
        <v>0</v>
      </c>
    </row>
    <row r="14" spans="1:5" ht="91.5" customHeight="1" x14ac:dyDescent="0.25">
      <c r="A14" s="16"/>
      <c r="B14" s="31" t="s">
        <v>24</v>
      </c>
      <c r="C14" s="75" t="s">
        <v>14</v>
      </c>
      <c r="D14" s="75"/>
      <c r="E14" s="106"/>
    </row>
    <row r="15" spans="1:5" ht="8.25" customHeight="1" x14ac:dyDescent="0.25">
      <c r="A15" s="21"/>
      <c r="B15" s="35"/>
      <c r="C15" s="41"/>
      <c r="D15" s="41"/>
      <c r="E15" s="43"/>
    </row>
    <row r="16" spans="1:5" ht="39.75" customHeight="1" x14ac:dyDescent="0.25">
      <c r="A16" s="18" t="s">
        <v>49</v>
      </c>
      <c r="B16" s="73" t="s">
        <v>78</v>
      </c>
      <c r="C16" s="73"/>
      <c r="D16" s="74"/>
      <c r="E16" s="40">
        <f>E17+E18+E19+E20</f>
        <v>0</v>
      </c>
    </row>
    <row r="17" spans="1:5" ht="65.25" customHeight="1" x14ac:dyDescent="0.25">
      <c r="A17" s="14"/>
      <c r="B17" s="1" t="s">
        <v>24</v>
      </c>
      <c r="C17" s="69" t="s">
        <v>17</v>
      </c>
      <c r="D17" s="70"/>
      <c r="E17" s="104"/>
    </row>
    <row r="18" spans="1:5" ht="63" customHeight="1" thickBot="1" x14ac:dyDescent="0.3">
      <c r="A18" s="15"/>
      <c r="B18" s="64" t="s">
        <v>24</v>
      </c>
      <c r="C18" s="71" t="s">
        <v>13</v>
      </c>
      <c r="D18" s="72"/>
      <c r="E18" s="107"/>
    </row>
    <row r="19" spans="1:5" ht="123.75" customHeight="1" x14ac:dyDescent="0.25">
      <c r="A19" s="14"/>
      <c r="B19" s="33" t="s">
        <v>24</v>
      </c>
      <c r="C19" s="94" t="s">
        <v>158</v>
      </c>
      <c r="D19" s="95"/>
      <c r="E19" s="108"/>
    </row>
    <row r="20" spans="1:5" ht="183.75" customHeight="1" x14ac:dyDescent="0.25">
      <c r="A20" s="16"/>
      <c r="B20" s="44" t="s">
        <v>24</v>
      </c>
      <c r="C20" s="92" t="s">
        <v>231</v>
      </c>
      <c r="D20" s="93"/>
      <c r="E20" s="106"/>
    </row>
    <row r="21" spans="1:5" ht="8.25" customHeight="1" x14ac:dyDescent="0.25">
      <c r="A21" s="21"/>
      <c r="B21" s="35"/>
      <c r="C21" s="62"/>
      <c r="D21" s="41"/>
      <c r="E21" s="43"/>
    </row>
    <row r="22" spans="1:5" ht="39" customHeight="1" x14ac:dyDescent="0.25">
      <c r="A22" s="18" t="s">
        <v>51</v>
      </c>
      <c r="B22" s="73" t="s">
        <v>234</v>
      </c>
      <c r="C22" s="73"/>
      <c r="D22" s="73"/>
      <c r="E22" s="34">
        <f>E25+E28+E31+E34+E37+E40+E43+E46</f>
        <v>0</v>
      </c>
    </row>
    <row r="23" spans="1:5" ht="29.25" customHeight="1" x14ac:dyDescent="0.25">
      <c r="A23" s="14"/>
      <c r="B23" s="48" t="s">
        <v>103</v>
      </c>
      <c r="C23" s="88" t="s">
        <v>235</v>
      </c>
      <c r="D23" s="88"/>
      <c r="E23" s="29">
        <f>E26+E29+E32+E35+E38+E41+E44+E46</f>
        <v>0</v>
      </c>
    </row>
    <row r="24" spans="1:5" ht="29.25" customHeight="1" x14ac:dyDescent="0.25">
      <c r="A24" s="14"/>
      <c r="B24" s="48" t="s">
        <v>103</v>
      </c>
      <c r="C24" s="88" t="s">
        <v>236</v>
      </c>
      <c r="D24" s="88"/>
      <c r="E24" s="30">
        <f>E27+E30+E33+E36+E39+E42+E45</f>
        <v>0</v>
      </c>
    </row>
    <row r="25" spans="1:5" ht="31.5" customHeight="1" x14ac:dyDescent="0.25">
      <c r="A25" s="36" t="s">
        <v>3</v>
      </c>
      <c r="B25" s="83" t="s">
        <v>41</v>
      </c>
      <c r="C25" s="83"/>
      <c r="D25" s="4"/>
      <c r="E25" s="27">
        <f>E26+E27</f>
        <v>0</v>
      </c>
    </row>
    <row r="26" spans="1:5" ht="31.5" customHeight="1" x14ac:dyDescent="0.25">
      <c r="A26" s="37" t="s">
        <v>86</v>
      </c>
      <c r="B26" s="85" t="s">
        <v>135</v>
      </c>
      <c r="C26" s="85"/>
      <c r="D26" s="5"/>
      <c r="E26" s="28">
        <f>'02-01a'!F30</f>
        <v>0</v>
      </c>
    </row>
    <row r="27" spans="1:5" ht="31.5" customHeight="1" x14ac:dyDescent="0.25">
      <c r="A27" s="38" t="s">
        <v>87</v>
      </c>
      <c r="B27" s="86" t="s">
        <v>136</v>
      </c>
      <c r="C27" s="86"/>
      <c r="D27" s="11"/>
      <c r="E27" s="26">
        <f>'02-01b'!F18</f>
        <v>0</v>
      </c>
    </row>
    <row r="28" spans="1:5" ht="31.5" customHeight="1" x14ac:dyDescent="0.25">
      <c r="A28" s="36" t="s">
        <v>4</v>
      </c>
      <c r="B28" s="84" t="s">
        <v>42</v>
      </c>
      <c r="C28" s="84"/>
      <c r="D28" s="8"/>
      <c r="E28" s="27">
        <f>E29+E30</f>
        <v>0</v>
      </c>
    </row>
    <row r="29" spans="1:5" ht="31.5" customHeight="1" x14ac:dyDescent="0.25">
      <c r="A29" s="37" t="s">
        <v>88</v>
      </c>
      <c r="B29" s="85" t="s">
        <v>137</v>
      </c>
      <c r="C29" s="85"/>
      <c r="D29" s="5"/>
      <c r="E29" s="28">
        <f>'02-02a'!F12</f>
        <v>0</v>
      </c>
    </row>
    <row r="30" spans="1:5" ht="31.5" customHeight="1" x14ac:dyDescent="0.25">
      <c r="A30" s="38" t="s">
        <v>89</v>
      </c>
      <c r="B30" s="86" t="s">
        <v>138</v>
      </c>
      <c r="C30" s="86"/>
      <c r="D30" s="7"/>
      <c r="E30" s="26">
        <f>'02-02b'!F12</f>
        <v>0</v>
      </c>
    </row>
    <row r="31" spans="1:5" ht="31.5" customHeight="1" x14ac:dyDescent="0.25">
      <c r="A31" s="36" t="s">
        <v>5</v>
      </c>
      <c r="B31" s="84" t="s">
        <v>43</v>
      </c>
      <c r="C31" s="84"/>
      <c r="D31" s="8"/>
      <c r="E31" s="27">
        <f>E32+E33</f>
        <v>0</v>
      </c>
    </row>
    <row r="32" spans="1:5" ht="31.5" customHeight="1" x14ac:dyDescent="0.25">
      <c r="A32" s="37" t="s">
        <v>90</v>
      </c>
      <c r="B32" s="85" t="s">
        <v>139</v>
      </c>
      <c r="C32" s="85"/>
      <c r="D32" s="5"/>
      <c r="E32" s="28">
        <f>'02-03a'!F27</f>
        <v>0</v>
      </c>
    </row>
    <row r="33" spans="1:5" ht="31.5" customHeight="1" x14ac:dyDescent="0.25">
      <c r="A33" s="45" t="s">
        <v>91</v>
      </c>
      <c r="B33" s="75" t="s">
        <v>140</v>
      </c>
      <c r="C33" s="75"/>
      <c r="D33" s="46"/>
      <c r="E33" s="47">
        <f>'02-03b'!F12</f>
        <v>0</v>
      </c>
    </row>
    <row r="34" spans="1:5" ht="30" customHeight="1" x14ac:dyDescent="0.25">
      <c r="A34" s="36" t="s">
        <v>6</v>
      </c>
      <c r="B34" s="83" t="s">
        <v>44</v>
      </c>
      <c r="C34" s="83"/>
      <c r="D34" s="6"/>
      <c r="E34" s="27">
        <f>E35+E36</f>
        <v>0</v>
      </c>
    </row>
    <row r="35" spans="1:5" ht="35.1" customHeight="1" x14ac:dyDescent="0.25">
      <c r="A35" s="37" t="s">
        <v>92</v>
      </c>
      <c r="B35" s="85" t="s">
        <v>141</v>
      </c>
      <c r="C35" s="85"/>
      <c r="D35" s="5"/>
      <c r="E35" s="28">
        <f>'02-04a'!F17</f>
        <v>0</v>
      </c>
    </row>
    <row r="36" spans="1:5" ht="35.1" customHeight="1" x14ac:dyDescent="0.25">
      <c r="A36" s="38" t="s">
        <v>93</v>
      </c>
      <c r="B36" s="86" t="s">
        <v>142</v>
      </c>
      <c r="C36" s="86"/>
      <c r="D36" s="7"/>
      <c r="E36" s="32">
        <f>'02-04b'!F14</f>
        <v>0</v>
      </c>
    </row>
    <row r="37" spans="1:5" ht="30" customHeight="1" x14ac:dyDescent="0.25">
      <c r="A37" s="36" t="s">
        <v>7</v>
      </c>
      <c r="B37" s="87" t="s">
        <v>45</v>
      </c>
      <c r="C37" s="87"/>
      <c r="D37" s="65"/>
      <c r="E37" s="27">
        <f>E38+E39</f>
        <v>0</v>
      </c>
    </row>
    <row r="38" spans="1:5" ht="35.1" customHeight="1" x14ac:dyDescent="0.25">
      <c r="A38" s="37" t="s">
        <v>94</v>
      </c>
      <c r="B38" s="85" t="s">
        <v>143</v>
      </c>
      <c r="C38" s="85"/>
      <c r="D38" s="5"/>
      <c r="E38" s="28">
        <f>'02-05a'!F24</f>
        <v>0</v>
      </c>
    </row>
    <row r="39" spans="1:5" ht="35.1" customHeight="1" x14ac:dyDescent="0.25">
      <c r="A39" s="38" t="s">
        <v>95</v>
      </c>
      <c r="B39" s="86" t="s">
        <v>144</v>
      </c>
      <c r="C39" s="86"/>
      <c r="D39" s="7"/>
      <c r="E39" s="26">
        <f>'02-5b'!F17</f>
        <v>0</v>
      </c>
    </row>
    <row r="40" spans="1:5" ht="35.1" customHeight="1" x14ac:dyDescent="0.25">
      <c r="A40" s="36" t="s">
        <v>8</v>
      </c>
      <c r="B40" s="84" t="s">
        <v>46</v>
      </c>
      <c r="C40" s="84"/>
      <c r="D40" s="9"/>
      <c r="E40" s="27">
        <f>E41+E42</f>
        <v>0</v>
      </c>
    </row>
    <row r="41" spans="1:5" ht="35.1" customHeight="1" x14ac:dyDescent="0.25">
      <c r="A41" s="37" t="s">
        <v>96</v>
      </c>
      <c r="B41" s="85" t="s">
        <v>145</v>
      </c>
      <c r="C41" s="85"/>
      <c r="D41" s="10"/>
      <c r="E41" s="28">
        <f>'02-06a'!F16</f>
        <v>0</v>
      </c>
    </row>
    <row r="42" spans="1:5" ht="35.1" customHeight="1" x14ac:dyDescent="0.25">
      <c r="A42" s="38" t="s">
        <v>97</v>
      </c>
      <c r="B42" s="86" t="s">
        <v>146</v>
      </c>
      <c r="C42" s="86"/>
      <c r="D42" s="7"/>
      <c r="E42" s="26">
        <f>'02-06b'!F14</f>
        <v>0</v>
      </c>
    </row>
    <row r="43" spans="1:5" ht="35.1" customHeight="1" x14ac:dyDescent="0.25">
      <c r="A43" s="36" t="s">
        <v>9</v>
      </c>
      <c r="B43" s="84" t="s">
        <v>47</v>
      </c>
      <c r="C43" s="84"/>
      <c r="D43" s="9"/>
      <c r="E43" s="27">
        <f>E44+E45</f>
        <v>0</v>
      </c>
    </row>
    <row r="44" spans="1:5" ht="35.1" customHeight="1" x14ac:dyDescent="0.25">
      <c r="A44" s="37" t="s">
        <v>84</v>
      </c>
      <c r="B44" s="85" t="s">
        <v>147</v>
      </c>
      <c r="C44" s="85"/>
      <c r="D44" s="10"/>
      <c r="E44" s="28">
        <f>'02-07a'!F12</f>
        <v>0</v>
      </c>
    </row>
    <row r="45" spans="1:5" ht="35.1" customHeight="1" x14ac:dyDescent="0.25">
      <c r="A45" s="38" t="s">
        <v>85</v>
      </c>
      <c r="B45" s="86" t="s">
        <v>148</v>
      </c>
      <c r="C45" s="86"/>
      <c r="D45" s="7"/>
      <c r="E45" s="32">
        <f>'02-07b'!F14</f>
        <v>0</v>
      </c>
    </row>
    <row r="46" spans="1:5" ht="35.1" customHeight="1" x14ac:dyDescent="0.25">
      <c r="A46" s="36" t="s">
        <v>154</v>
      </c>
      <c r="B46" s="84" t="s">
        <v>153</v>
      </c>
      <c r="C46" s="84"/>
      <c r="D46" s="9"/>
      <c r="E46" s="27">
        <f>E47</f>
        <v>0</v>
      </c>
    </row>
    <row r="47" spans="1:5" ht="35.1" customHeight="1" x14ac:dyDescent="0.25">
      <c r="A47" s="45" t="s">
        <v>154</v>
      </c>
      <c r="B47" s="91" t="s">
        <v>155</v>
      </c>
      <c r="C47" s="91"/>
      <c r="D47" s="49"/>
      <c r="E47" s="47">
        <f>'02-08'!F28</f>
        <v>0</v>
      </c>
    </row>
    <row r="48" spans="1:5" ht="8.25" customHeight="1" x14ac:dyDescent="0.25">
      <c r="A48" s="21"/>
      <c r="B48" s="35"/>
      <c r="C48" s="41"/>
      <c r="D48" s="41"/>
      <c r="E48" s="43"/>
    </row>
    <row r="49" spans="1:5" ht="42.75" customHeight="1" x14ac:dyDescent="0.25">
      <c r="A49" s="21"/>
      <c r="B49" s="89" t="s">
        <v>233</v>
      </c>
      <c r="C49" s="89"/>
      <c r="D49" s="90"/>
      <c r="E49" s="24">
        <f>E7+E22+E16+E13</f>
        <v>0</v>
      </c>
    </row>
    <row r="50" spans="1:5" ht="9" customHeight="1" thickBot="1" x14ac:dyDescent="0.3">
      <c r="A50" s="15"/>
      <c r="B50" s="22"/>
      <c r="C50" s="22"/>
      <c r="D50" s="22"/>
      <c r="E50" s="23"/>
    </row>
  </sheetData>
  <sheetProtection password="C74C" sheet="1" objects="1" scenarios="1" selectLockedCells="1"/>
  <mergeCells count="47">
    <mergeCell ref="A1:C1"/>
    <mergeCell ref="B26:C26"/>
    <mergeCell ref="B34:C34"/>
    <mergeCell ref="B30:C30"/>
    <mergeCell ref="B32:C32"/>
    <mergeCell ref="B3:C3"/>
    <mergeCell ref="B7:D7"/>
    <mergeCell ref="B31:C31"/>
    <mergeCell ref="B28:C28"/>
    <mergeCell ref="B29:C29"/>
    <mergeCell ref="B33:C33"/>
    <mergeCell ref="D4:E5"/>
    <mergeCell ref="B22:D22"/>
    <mergeCell ref="C23:D23"/>
    <mergeCell ref="C8:D8"/>
    <mergeCell ref="C24:D24"/>
    <mergeCell ref="B49:D49"/>
    <mergeCell ref="B41:C41"/>
    <mergeCell ref="B42:C42"/>
    <mergeCell ref="B45:C45"/>
    <mergeCell ref="B47:C47"/>
    <mergeCell ref="C20:D20"/>
    <mergeCell ref="B40:C40"/>
    <mergeCell ref="B46:C46"/>
    <mergeCell ref="C19:D19"/>
    <mergeCell ref="B25:C25"/>
    <mergeCell ref="B43:C43"/>
    <mergeCell ref="B44:C44"/>
    <mergeCell ref="B27:C27"/>
    <mergeCell ref="B39:C39"/>
    <mergeCell ref="B35:C35"/>
    <mergeCell ref="B36:C36"/>
    <mergeCell ref="B38:C38"/>
    <mergeCell ref="B37:C37"/>
    <mergeCell ref="B2:C2"/>
    <mergeCell ref="D3:E3"/>
    <mergeCell ref="C17:D17"/>
    <mergeCell ref="C18:D18"/>
    <mergeCell ref="B16:D16"/>
    <mergeCell ref="C14:D14"/>
    <mergeCell ref="C10:D10"/>
    <mergeCell ref="C11:D11"/>
    <mergeCell ref="A6:E6"/>
    <mergeCell ref="B13:C13"/>
    <mergeCell ref="B4:C4"/>
    <mergeCell ref="B5:C5"/>
    <mergeCell ref="C9:D9"/>
  </mergeCells>
  <phoneticPr fontId="0" type="noConversion"/>
  <printOptions horizontalCentered="1"/>
  <pageMargins left="0.39370078740157483" right="0.39370078740157483" top="0.59055118110236227" bottom="0.59055118110236227" header="0.39370078740157483" footer="0.39370078740157483"/>
  <pageSetup paperSize="9" scale="61" fitToHeight="4" orientation="portrait" r:id="rId1"/>
  <headerFooter>
    <oddFooter>&amp;CStrana č. / Page no. / &amp;P /&amp;N</oddFooter>
  </headerFooter>
  <rowBreaks count="2" manualBreakCount="2">
    <brk id="18" max="4" man="1"/>
    <brk id="36" max="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25"/>
  <sheetViews>
    <sheetView showZeros="0" view="pageBreakPreview" topLeftCell="A2" zoomScaleNormal="100" zoomScaleSheetLayoutView="100" workbookViewId="0">
      <selection activeCell="E12" sqref="E12"/>
    </sheetView>
  </sheetViews>
  <sheetFormatPr defaultRowHeight="15.75" x14ac:dyDescent="0.25"/>
  <cols>
    <col min="1" max="1" width="6.5703125" style="113" customWidth="1"/>
    <col min="2" max="2" width="75.5703125" style="113" customWidth="1"/>
    <col min="3" max="3" width="11.5703125" style="113" customWidth="1"/>
    <col min="4" max="4" width="11.140625" style="113" customWidth="1"/>
    <col min="5" max="5" width="13" style="113" customWidth="1"/>
    <col min="6" max="6" width="20" style="113" customWidth="1"/>
    <col min="7" max="16384" width="9.140625" style="113"/>
  </cols>
  <sheetData>
    <row r="1" spans="1:6" ht="69.75" customHeight="1" x14ac:dyDescent="0.25">
      <c r="A1" s="109" t="s">
        <v>237</v>
      </c>
      <c r="B1" s="110"/>
      <c r="C1" s="111"/>
      <c r="D1" s="111"/>
      <c r="E1" s="112"/>
      <c r="F1" s="112"/>
    </row>
    <row r="2" spans="1:6" ht="33" customHeight="1" x14ac:dyDescent="0.25">
      <c r="A2" s="12"/>
      <c r="B2" s="66" t="s">
        <v>119</v>
      </c>
      <c r="C2" s="66"/>
      <c r="D2" s="66"/>
      <c r="E2" s="3"/>
      <c r="F2" s="3"/>
    </row>
    <row r="3" spans="1:6" ht="62.25" customHeight="1" x14ac:dyDescent="0.25">
      <c r="A3" s="170"/>
      <c r="B3" s="98" t="s">
        <v>227</v>
      </c>
      <c r="C3" s="98"/>
      <c r="D3" s="103" t="s">
        <v>106</v>
      </c>
      <c r="E3" s="103"/>
      <c r="F3" s="103"/>
    </row>
    <row r="4" spans="1:6" ht="15.75" customHeight="1" x14ac:dyDescent="0.25">
      <c r="A4" s="125"/>
      <c r="B4" s="117" t="s">
        <v>149</v>
      </c>
      <c r="C4" s="117"/>
      <c r="D4" s="171" t="s">
        <v>25</v>
      </c>
      <c r="E4" s="171"/>
      <c r="F4" s="171"/>
    </row>
    <row r="5" spans="1:6" ht="15.75" customHeight="1" thickBot="1" x14ac:dyDescent="0.3">
      <c r="A5" s="125"/>
      <c r="B5" s="119" t="s">
        <v>228</v>
      </c>
      <c r="C5" s="119"/>
      <c r="D5" s="120"/>
      <c r="E5" s="120"/>
      <c r="F5" s="120"/>
    </row>
    <row r="6" spans="1:6" ht="39.950000000000003" customHeight="1" thickBot="1" x14ac:dyDescent="0.3">
      <c r="A6" s="121" t="s">
        <v>72</v>
      </c>
      <c r="B6" s="122"/>
      <c r="C6" s="122"/>
      <c r="D6" s="122"/>
      <c r="E6" s="122"/>
      <c r="F6" s="123"/>
    </row>
    <row r="7" spans="1:6" ht="6.75" customHeight="1" x14ac:dyDescent="0.25">
      <c r="A7" s="124"/>
      <c r="B7" s="125"/>
      <c r="C7" s="125"/>
      <c r="D7" s="125"/>
      <c r="E7" s="125"/>
      <c r="F7" s="126"/>
    </row>
    <row r="8" spans="1:6" ht="35.1" customHeight="1" x14ac:dyDescent="0.25">
      <c r="A8" s="127" t="s">
        <v>19</v>
      </c>
      <c r="B8" s="128" t="s">
        <v>18</v>
      </c>
      <c r="C8" s="129" t="s">
        <v>20</v>
      </c>
      <c r="D8" s="129" t="s">
        <v>21</v>
      </c>
      <c r="E8" s="129" t="s">
        <v>22</v>
      </c>
      <c r="F8" s="130" t="s">
        <v>23</v>
      </c>
    </row>
    <row r="9" spans="1:6" ht="34.5" customHeight="1" x14ac:dyDescent="0.25">
      <c r="A9" s="212">
        <v>1</v>
      </c>
      <c r="B9" s="132" t="s">
        <v>190</v>
      </c>
      <c r="C9" s="213" t="s">
        <v>82</v>
      </c>
      <c r="D9" s="211">
        <v>2</v>
      </c>
      <c r="E9" s="60"/>
      <c r="F9" s="214">
        <f>ROUND(D9*E9,2)</f>
        <v>0</v>
      </c>
    </row>
    <row r="10" spans="1:6" s="209" customFormat="1" ht="34.5" customHeight="1" x14ac:dyDescent="0.25">
      <c r="A10" s="215">
        <v>2</v>
      </c>
      <c r="B10" s="216" t="s">
        <v>191</v>
      </c>
      <c r="C10" s="192" t="s">
        <v>56</v>
      </c>
      <c r="D10" s="217">
        <v>1.9</v>
      </c>
      <c r="E10" s="56"/>
      <c r="F10" s="218">
        <f>ROUND(E10*D10,2)</f>
        <v>0</v>
      </c>
    </row>
    <row r="11" spans="1:6" ht="34.5" customHeight="1" x14ac:dyDescent="0.25">
      <c r="A11" s="136">
        <v>3</v>
      </c>
      <c r="B11" s="137" t="s">
        <v>192</v>
      </c>
      <c r="C11" s="219" t="s">
        <v>82</v>
      </c>
      <c r="D11" s="138">
        <v>16</v>
      </c>
      <c r="E11" s="51"/>
      <c r="F11" s="140">
        <f>ROUND(D11*E11,2)</f>
        <v>0</v>
      </c>
    </row>
    <row r="12" spans="1:6" ht="34.5" customHeight="1" x14ac:dyDescent="0.25">
      <c r="A12" s="141">
        <v>4</v>
      </c>
      <c r="B12" s="137" t="s">
        <v>193</v>
      </c>
      <c r="C12" s="219" t="s">
        <v>82</v>
      </c>
      <c r="D12" s="138">
        <v>3</v>
      </c>
      <c r="E12" s="51"/>
      <c r="F12" s="140">
        <f t="shared" ref="F12:F22" si="0">ROUND(D12*E12,2)</f>
        <v>0</v>
      </c>
    </row>
    <row r="13" spans="1:6" ht="34.5" customHeight="1" x14ac:dyDescent="0.25">
      <c r="A13" s="185">
        <v>5</v>
      </c>
      <c r="B13" s="137" t="s">
        <v>194</v>
      </c>
      <c r="C13" s="219" t="s">
        <v>82</v>
      </c>
      <c r="D13" s="138">
        <v>5</v>
      </c>
      <c r="E13" s="51"/>
      <c r="F13" s="140">
        <f t="shared" si="0"/>
        <v>0</v>
      </c>
    </row>
    <row r="14" spans="1:6" ht="34.5" customHeight="1" x14ac:dyDescent="0.25">
      <c r="A14" s="136">
        <v>6</v>
      </c>
      <c r="B14" s="137" t="s">
        <v>195</v>
      </c>
      <c r="C14" s="219" t="s">
        <v>82</v>
      </c>
      <c r="D14" s="138">
        <v>2</v>
      </c>
      <c r="E14" s="51"/>
      <c r="F14" s="140">
        <f t="shared" si="0"/>
        <v>0</v>
      </c>
    </row>
    <row r="15" spans="1:6" ht="35.25" customHeight="1" x14ac:dyDescent="0.25">
      <c r="A15" s="141">
        <v>7</v>
      </c>
      <c r="B15" s="137" t="s">
        <v>196</v>
      </c>
      <c r="C15" s="219" t="s">
        <v>82</v>
      </c>
      <c r="D15" s="138">
        <v>1</v>
      </c>
      <c r="E15" s="51"/>
      <c r="F15" s="140">
        <f t="shared" si="0"/>
        <v>0</v>
      </c>
    </row>
    <row r="16" spans="1:6" ht="34.5" customHeight="1" x14ac:dyDescent="0.25">
      <c r="A16" s="185">
        <v>8</v>
      </c>
      <c r="B16" s="137" t="s">
        <v>54</v>
      </c>
      <c r="C16" s="219" t="s">
        <v>82</v>
      </c>
      <c r="D16" s="138">
        <v>4</v>
      </c>
      <c r="E16" s="51"/>
      <c r="F16" s="140">
        <f t="shared" si="0"/>
        <v>0</v>
      </c>
    </row>
    <row r="17" spans="1:6" ht="34.5" customHeight="1" x14ac:dyDescent="0.25">
      <c r="A17" s="136">
        <v>9</v>
      </c>
      <c r="B17" s="137" t="s">
        <v>197</v>
      </c>
      <c r="C17" s="219" t="s">
        <v>82</v>
      </c>
      <c r="D17" s="138">
        <v>2</v>
      </c>
      <c r="E17" s="51"/>
      <c r="F17" s="140">
        <f t="shared" si="0"/>
        <v>0</v>
      </c>
    </row>
    <row r="18" spans="1:6" ht="34.5" customHeight="1" x14ac:dyDescent="0.25">
      <c r="A18" s="141">
        <v>10</v>
      </c>
      <c r="B18" s="137" t="s">
        <v>198</v>
      </c>
      <c r="C18" s="219" t="s">
        <v>82</v>
      </c>
      <c r="D18" s="138">
        <v>4</v>
      </c>
      <c r="E18" s="51"/>
      <c r="F18" s="140">
        <f t="shared" si="0"/>
        <v>0</v>
      </c>
    </row>
    <row r="19" spans="1:6" ht="34.5" customHeight="1" x14ac:dyDescent="0.25">
      <c r="A19" s="185">
        <v>11</v>
      </c>
      <c r="B19" s="137" t="s">
        <v>199</v>
      </c>
      <c r="C19" s="138" t="s">
        <v>53</v>
      </c>
      <c r="D19" s="154">
        <v>1</v>
      </c>
      <c r="E19" s="51"/>
      <c r="F19" s="140">
        <f t="shared" si="0"/>
        <v>0</v>
      </c>
    </row>
    <row r="20" spans="1:6" ht="34.5" customHeight="1" x14ac:dyDescent="0.25">
      <c r="A20" s="136">
        <v>12</v>
      </c>
      <c r="B20" s="137" t="s">
        <v>200</v>
      </c>
      <c r="C20" s="138" t="s">
        <v>53</v>
      </c>
      <c r="D20" s="154">
        <v>1</v>
      </c>
      <c r="E20" s="51"/>
      <c r="F20" s="140">
        <f t="shared" si="0"/>
        <v>0</v>
      </c>
    </row>
    <row r="21" spans="1:6" ht="34.5" customHeight="1" x14ac:dyDescent="0.25">
      <c r="A21" s="141">
        <v>13</v>
      </c>
      <c r="B21" s="137" t="s">
        <v>201</v>
      </c>
      <c r="C21" s="219" t="s">
        <v>82</v>
      </c>
      <c r="D21" s="154">
        <v>7</v>
      </c>
      <c r="E21" s="51"/>
      <c r="F21" s="140">
        <f t="shared" si="0"/>
        <v>0</v>
      </c>
    </row>
    <row r="22" spans="1:6" ht="34.5" customHeight="1" x14ac:dyDescent="0.25">
      <c r="A22" s="176">
        <v>14</v>
      </c>
      <c r="B22" s="177" t="s">
        <v>202</v>
      </c>
      <c r="C22" s="220" t="s">
        <v>82</v>
      </c>
      <c r="D22" s="179">
        <v>4</v>
      </c>
      <c r="E22" s="57"/>
      <c r="F22" s="180">
        <f t="shared" si="0"/>
        <v>0</v>
      </c>
    </row>
    <row r="23" spans="1:6" ht="8.25" customHeight="1" x14ac:dyDescent="0.25">
      <c r="A23" s="124"/>
      <c r="B23" s="125"/>
      <c r="C23" s="125"/>
      <c r="D23" s="125"/>
      <c r="E23" s="125"/>
      <c r="F23" s="126"/>
    </row>
    <row r="24" spans="1:6" ht="40.5" customHeight="1" x14ac:dyDescent="0.25">
      <c r="A24" s="124"/>
      <c r="B24" s="163" t="s">
        <v>120</v>
      </c>
      <c r="C24" s="163"/>
      <c r="D24" s="163"/>
      <c r="E24" s="163"/>
      <c r="F24" s="166">
        <f>SUM(F9:F22)</f>
        <v>0</v>
      </c>
    </row>
    <row r="25" spans="1:6" ht="7.5" customHeight="1" thickBot="1" x14ac:dyDescent="0.3">
      <c r="A25" s="167"/>
      <c r="B25" s="168"/>
      <c r="C25" s="168"/>
      <c r="D25" s="168"/>
      <c r="E25" s="168"/>
      <c r="F25" s="169"/>
    </row>
  </sheetData>
  <sheetProtection password="C74C" sheet="1" objects="1" scenarios="1" selectLockedCells="1"/>
  <mergeCells count="9">
    <mergeCell ref="B24:C24"/>
    <mergeCell ref="A1:B1"/>
    <mergeCell ref="B3:C3"/>
    <mergeCell ref="A6:F6"/>
    <mergeCell ref="D4:F5"/>
    <mergeCell ref="D24:E24"/>
    <mergeCell ref="D3:F3"/>
    <mergeCell ref="B4:C4"/>
    <mergeCell ref="B5:C5"/>
  </mergeCells>
  <phoneticPr fontId="0" type="noConversion"/>
  <printOptions horizontalCentered="1"/>
  <pageMargins left="0.39370078740157483" right="0.39370078740157483" top="0.59055118110236227" bottom="0.59055118110236227" header="0.39370078740157483" footer="0.39370078740157483"/>
  <pageSetup paperSize="9" scale="65" orientation="portrait" r:id="rId1"/>
  <headerFooter>
    <oddFooter>&amp;CStrana č. / Page no. / &amp;P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18"/>
  <sheetViews>
    <sheetView showZeros="0" view="pageBreakPreview" topLeftCell="A2" zoomScaleNormal="100" zoomScaleSheetLayoutView="100" workbookViewId="0">
      <selection activeCell="E13" sqref="E13"/>
    </sheetView>
  </sheetViews>
  <sheetFormatPr defaultRowHeight="15.75" x14ac:dyDescent="0.25"/>
  <cols>
    <col min="1" max="1" width="6.5703125" style="113" customWidth="1"/>
    <col min="2" max="2" width="75.5703125" style="113" customWidth="1"/>
    <col min="3" max="3" width="11.5703125" style="113" customWidth="1"/>
    <col min="4" max="4" width="11.140625" style="113" customWidth="1"/>
    <col min="5" max="5" width="13" style="113" customWidth="1"/>
    <col min="6" max="6" width="20" style="113" customWidth="1"/>
    <col min="7" max="16384" width="9.140625" style="113"/>
  </cols>
  <sheetData>
    <row r="1" spans="1:6" ht="69.75" customHeight="1" x14ac:dyDescent="0.25">
      <c r="A1" s="109" t="s">
        <v>237</v>
      </c>
      <c r="B1" s="110"/>
      <c r="C1" s="111"/>
      <c r="D1" s="111"/>
      <c r="E1" s="112"/>
      <c r="F1" s="112"/>
    </row>
    <row r="2" spans="1:6" ht="33" customHeight="1" x14ac:dyDescent="0.25">
      <c r="A2" s="12"/>
      <c r="B2" s="66" t="s">
        <v>117</v>
      </c>
      <c r="C2" s="66"/>
      <c r="D2" s="66"/>
      <c r="E2" s="3"/>
      <c r="F2" s="3"/>
    </row>
    <row r="3" spans="1:6" ht="62.25" customHeight="1" x14ac:dyDescent="0.25">
      <c r="A3" s="170"/>
      <c r="B3" s="98" t="s">
        <v>227</v>
      </c>
      <c r="C3" s="98"/>
      <c r="D3" s="103" t="s">
        <v>106</v>
      </c>
      <c r="E3" s="103"/>
      <c r="F3" s="103"/>
    </row>
    <row r="4" spans="1:6" ht="15.75" customHeight="1" x14ac:dyDescent="0.25">
      <c r="A4" s="125"/>
      <c r="B4" s="117" t="s">
        <v>149</v>
      </c>
      <c r="C4" s="117"/>
      <c r="D4" s="171" t="s">
        <v>25</v>
      </c>
      <c r="E4" s="171"/>
      <c r="F4" s="171"/>
    </row>
    <row r="5" spans="1:6" ht="15.75" customHeight="1" thickBot="1" x14ac:dyDescent="0.3">
      <c r="A5" s="125"/>
      <c r="B5" s="119" t="s">
        <v>228</v>
      </c>
      <c r="C5" s="119"/>
      <c r="D5" s="120"/>
      <c r="E5" s="120"/>
      <c r="F5" s="120"/>
    </row>
    <row r="6" spans="1:6" ht="39.950000000000003" customHeight="1" thickBot="1" x14ac:dyDescent="0.3">
      <c r="A6" s="121" t="s">
        <v>71</v>
      </c>
      <c r="B6" s="122"/>
      <c r="C6" s="122"/>
      <c r="D6" s="122"/>
      <c r="E6" s="122"/>
      <c r="F6" s="123"/>
    </row>
    <row r="7" spans="1:6" ht="6.75" customHeight="1" x14ac:dyDescent="0.25">
      <c r="A7" s="124"/>
      <c r="B7" s="125"/>
      <c r="C7" s="125"/>
      <c r="D7" s="125"/>
      <c r="E7" s="125"/>
      <c r="F7" s="126"/>
    </row>
    <row r="8" spans="1:6" ht="35.1" customHeight="1" x14ac:dyDescent="0.25">
      <c r="A8" s="127" t="s">
        <v>19</v>
      </c>
      <c r="B8" s="128" t="s">
        <v>18</v>
      </c>
      <c r="C8" s="129" t="s">
        <v>20</v>
      </c>
      <c r="D8" s="129" t="s">
        <v>21</v>
      </c>
      <c r="E8" s="129" t="s">
        <v>22</v>
      </c>
      <c r="F8" s="130" t="s">
        <v>23</v>
      </c>
    </row>
    <row r="9" spans="1:6" ht="37.5" customHeight="1" x14ac:dyDescent="0.25">
      <c r="A9" s="182">
        <v>1</v>
      </c>
      <c r="B9" s="199" t="s">
        <v>203</v>
      </c>
      <c r="C9" s="221" t="s">
        <v>56</v>
      </c>
      <c r="D9" s="222">
        <v>2.66</v>
      </c>
      <c r="E9" s="50"/>
      <c r="F9" s="135">
        <f>D9*E9</f>
        <v>0</v>
      </c>
    </row>
    <row r="10" spans="1:6" ht="37.5" customHeight="1" x14ac:dyDescent="0.25">
      <c r="A10" s="141">
        <v>2</v>
      </c>
      <c r="B10" s="137" t="s">
        <v>204</v>
      </c>
      <c r="C10" s="138" t="s">
        <v>82</v>
      </c>
      <c r="D10" s="138">
        <v>16</v>
      </c>
      <c r="E10" s="51"/>
      <c r="F10" s="140">
        <f t="shared" ref="F10:F15" si="0">D10*E10</f>
        <v>0</v>
      </c>
    </row>
    <row r="11" spans="1:6" ht="37.5" customHeight="1" x14ac:dyDescent="0.25">
      <c r="A11" s="141">
        <v>3</v>
      </c>
      <c r="B11" s="137" t="s">
        <v>205</v>
      </c>
      <c r="C11" s="138" t="s">
        <v>82</v>
      </c>
      <c r="D11" s="138">
        <v>3</v>
      </c>
      <c r="E11" s="51"/>
      <c r="F11" s="140">
        <f t="shared" si="0"/>
        <v>0</v>
      </c>
    </row>
    <row r="12" spans="1:6" ht="37.5" customHeight="1" x14ac:dyDescent="0.25">
      <c r="A12" s="141">
        <v>4</v>
      </c>
      <c r="B12" s="137" t="s">
        <v>206</v>
      </c>
      <c r="C12" s="138" t="s">
        <v>82</v>
      </c>
      <c r="D12" s="138">
        <v>5</v>
      </c>
      <c r="E12" s="51"/>
      <c r="F12" s="140">
        <f t="shared" si="0"/>
        <v>0</v>
      </c>
    </row>
    <row r="13" spans="1:6" ht="37.5" customHeight="1" x14ac:dyDescent="0.25">
      <c r="A13" s="141">
        <v>5</v>
      </c>
      <c r="B13" s="137" t="s">
        <v>207</v>
      </c>
      <c r="C13" s="138" t="s">
        <v>82</v>
      </c>
      <c r="D13" s="138">
        <v>2</v>
      </c>
      <c r="E13" s="51"/>
      <c r="F13" s="140">
        <f t="shared" si="0"/>
        <v>0</v>
      </c>
    </row>
    <row r="14" spans="1:6" ht="37.5" customHeight="1" x14ac:dyDescent="0.25">
      <c r="A14" s="141">
        <v>6</v>
      </c>
      <c r="B14" s="137" t="s">
        <v>208</v>
      </c>
      <c r="C14" s="138" t="s">
        <v>82</v>
      </c>
      <c r="D14" s="138">
        <v>1</v>
      </c>
      <c r="E14" s="51"/>
      <c r="F14" s="140">
        <f t="shared" si="0"/>
        <v>0</v>
      </c>
    </row>
    <row r="15" spans="1:6" ht="37.5" customHeight="1" x14ac:dyDescent="0.25">
      <c r="A15" s="176">
        <v>7</v>
      </c>
      <c r="B15" s="177" t="s">
        <v>209</v>
      </c>
      <c r="C15" s="178" t="s">
        <v>82</v>
      </c>
      <c r="D15" s="178">
        <v>4</v>
      </c>
      <c r="E15" s="57"/>
      <c r="F15" s="180">
        <f t="shared" si="0"/>
        <v>0</v>
      </c>
    </row>
    <row r="16" spans="1:6" ht="8.25" customHeight="1" x14ac:dyDescent="0.25">
      <c r="A16" s="124"/>
      <c r="B16" s="125"/>
      <c r="C16" s="125"/>
      <c r="D16" s="125"/>
      <c r="E16" s="125"/>
      <c r="F16" s="126"/>
    </row>
    <row r="17" spans="1:6" ht="40.5" customHeight="1" x14ac:dyDescent="0.25">
      <c r="A17" s="124"/>
      <c r="B17" s="163" t="s">
        <v>118</v>
      </c>
      <c r="C17" s="163"/>
      <c r="D17" s="163"/>
      <c r="E17" s="163"/>
      <c r="F17" s="166">
        <f>SUM(F9:F15)</f>
        <v>0</v>
      </c>
    </row>
    <row r="18" spans="1:6" ht="7.5" customHeight="1" thickBot="1" x14ac:dyDescent="0.3">
      <c r="A18" s="167"/>
      <c r="B18" s="168"/>
      <c r="C18" s="168"/>
      <c r="D18" s="168"/>
      <c r="E18" s="168"/>
      <c r="F18" s="169"/>
    </row>
  </sheetData>
  <sheetProtection password="C74C" sheet="1" objects="1" scenarios="1" selectLockedCells="1"/>
  <mergeCells count="9">
    <mergeCell ref="B17:C17"/>
    <mergeCell ref="A1:B1"/>
    <mergeCell ref="B3:C3"/>
    <mergeCell ref="A6:F6"/>
    <mergeCell ref="D4:F5"/>
    <mergeCell ref="D17:E17"/>
    <mergeCell ref="D3:F3"/>
    <mergeCell ref="B4:C4"/>
    <mergeCell ref="B5:C5"/>
  </mergeCells>
  <phoneticPr fontId="0" type="noConversion"/>
  <printOptions horizontalCentered="1"/>
  <pageMargins left="0.39370078740157483" right="0.39370078740157483" top="0.59055118110236227" bottom="0.59055118110236227" header="0.39370078740157483" footer="0.39370078740157483"/>
  <pageSetup paperSize="9" scale="65" orientation="portrait" r:id="rId1"/>
  <headerFooter>
    <oddFooter>&amp;CStrana č. / Page no. / &amp;P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17"/>
  <sheetViews>
    <sheetView showZeros="0" view="pageBreakPreview" zoomScaleNormal="100" zoomScaleSheetLayoutView="100" workbookViewId="0">
      <selection activeCell="E9" sqref="E9"/>
    </sheetView>
  </sheetViews>
  <sheetFormatPr defaultRowHeight="15.75" x14ac:dyDescent="0.25"/>
  <cols>
    <col min="1" max="1" width="6.5703125" style="113" customWidth="1"/>
    <col min="2" max="2" width="75.5703125" style="113" customWidth="1"/>
    <col min="3" max="3" width="11.5703125" style="113" customWidth="1"/>
    <col min="4" max="4" width="11.140625" style="113" customWidth="1"/>
    <col min="5" max="5" width="13" style="113" customWidth="1"/>
    <col min="6" max="6" width="20" style="113" customWidth="1"/>
    <col min="7" max="16384" width="9.140625" style="113"/>
  </cols>
  <sheetData>
    <row r="1" spans="1:6" ht="69.75" customHeight="1" x14ac:dyDescent="0.25">
      <c r="A1" s="109" t="s">
        <v>237</v>
      </c>
      <c r="B1" s="110"/>
      <c r="C1" s="111"/>
      <c r="D1" s="111"/>
      <c r="E1" s="112"/>
      <c r="F1" s="112"/>
    </row>
    <row r="2" spans="1:6" ht="33" customHeight="1" x14ac:dyDescent="0.25">
      <c r="A2" s="12"/>
      <c r="B2" s="66" t="s">
        <v>115</v>
      </c>
      <c r="C2" s="66"/>
      <c r="D2" s="66"/>
      <c r="E2" s="3"/>
      <c r="F2" s="3"/>
    </row>
    <row r="3" spans="1:6" ht="62.25" customHeight="1" x14ac:dyDescent="0.25">
      <c r="A3" s="170"/>
      <c r="B3" s="98" t="s">
        <v>227</v>
      </c>
      <c r="C3" s="98"/>
      <c r="D3" s="103" t="s">
        <v>106</v>
      </c>
      <c r="E3" s="103"/>
      <c r="F3" s="103"/>
    </row>
    <row r="4" spans="1:6" ht="15.75" customHeight="1" x14ac:dyDescent="0.25">
      <c r="A4" s="125"/>
      <c r="B4" s="117" t="s">
        <v>149</v>
      </c>
      <c r="C4" s="117"/>
      <c r="D4" s="171" t="s">
        <v>25</v>
      </c>
      <c r="E4" s="171"/>
      <c r="F4" s="171"/>
    </row>
    <row r="5" spans="1:6" ht="15.75" customHeight="1" thickBot="1" x14ac:dyDescent="0.3">
      <c r="A5" s="125"/>
      <c r="B5" s="119" t="s">
        <v>228</v>
      </c>
      <c r="C5" s="119"/>
      <c r="D5" s="120"/>
      <c r="E5" s="120"/>
      <c r="F5" s="120"/>
    </row>
    <row r="6" spans="1:6" ht="39.950000000000003" customHeight="1" thickBot="1" x14ac:dyDescent="0.3">
      <c r="A6" s="121" t="s">
        <v>70</v>
      </c>
      <c r="B6" s="122"/>
      <c r="C6" s="122"/>
      <c r="D6" s="122"/>
      <c r="E6" s="122"/>
      <c r="F6" s="123"/>
    </row>
    <row r="7" spans="1:6" ht="6.75" customHeight="1" x14ac:dyDescent="0.25">
      <c r="A7" s="124"/>
      <c r="B7" s="125"/>
      <c r="C7" s="125"/>
      <c r="D7" s="125"/>
      <c r="E7" s="125"/>
      <c r="F7" s="126"/>
    </row>
    <row r="8" spans="1:6" ht="35.1" customHeight="1" x14ac:dyDescent="0.25">
      <c r="A8" s="127" t="s">
        <v>19</v>
      </c>
      <c r="B8" s="128" t="s">
        <v>18</v>
      </c>
      <c r="C8" s="129" t="s">
        <v>20</v>
      </c>
      <c r="D8" s="129" t="s">
        <v>21</v>
      </c>
      <c r="E8" s="129" t="s">
        <v>22</v>
      </c>
      <c r="F8" s="130" t="s">
        <v>23</v>
      </c>
    </row>
    <row r="9" spans="1:6" ht="34.5" customHeight="1" x14ac:dyDescent="0.25">
      <c r="A9" s="182">
        <v>1</v>
      </c>
      <c r="B9" s="132" t="s">
        <v>210</v>
      </c>
      <c r="C9" s="138" t="s">
        <v>82</v>
      </c>
      <c r="D9" s="211">
        <v>2</v>
      </c>
      <c r="E9" s="50"/>
      <c r="F9" s="135">
        <f>D9*E9</f>
        <v>0</v>
      </c>
    </row>
    <row r="10" spans="1:6" ht="34.5" customHeight="1" x14ac:dyDescent="0.25">
      <c r="A10" s="185">
        <v>2</v>
      </c>
      <c r="B10" s="152" t="s">
        <v>211</v>
      </c>
      <c r="C10" s="186" t="s">
        <v>56</v>
      </c>
      <c r="D10" s="223">
        <v>1.9</v>
      </c>
      <c r="E10" s="56"/>
      <c r="F10" s="188">
        <f>ROUND(E10*D10,2)</f>
        <v>0</v>
      </c>
    </row>
    <row r="11" spans="1:6" ht="34.5" customHeight="1" x14ac:dyDescent="0.25">
      <c r="A11" s="185">
        <v>3</v>
      </c>
      <c r="B11" s="152" t="s">
        <v>212</v>
      </c>
      <c r="C11" s="186" t="s">
        <v>82</v>
      </c>
      <c r="D11" s="186">
        <v>16</v>
      </c>
      <c r="E11" s="56"/>
      <c r="F11" s="188">
        <f>D11*E11</f>
        <v>0</v>
      </c>
    </row>
    <row r="12" spans="1:6" ht="34.5" customHeight="1" x14ac:dyDescent="0.25">
      <c r="A12" s="141">
        <v>4</v>
      </c>
      <c r="B12" s="137" t="s">
        <v>213</v>
      </c>
      <c r="C12" s="138" t="s">
        <v>82</v>
      </c>
      <c r="D12" s="138">
        <v>7</v>
      </c>
      <c r="E12" s="51"/>
      <c r="F12" s="140">
        <f>D12*E12</f>
        <v>0</v>
      </c>
    </row>
    <row r="13" spans="1:6" ht="34.5" customHeight="1" x14ac:dyDescent="0.25">
      <c r="A13" s="185">
        <v>5</v>
      </c>
      <c r="B13" s="152" t="s">
        <v>214</v>
      </c>
      <c r="C13" s="186" t="s">
        <v>82</v>
      </c>
      <c r="D13" s="186">
        <v>1</v>
      </c>
      <c r="E13" s="56"/>
      <c r="F13" s="188">
        <f>D13*E13</f>
        <v>0</v>
      </c>
    </row>
    <row r="14" spans="1:6" ht="34.5" customHeight="1" x14ac:dyDescent="0.25">
      <c r="A14" s="176">
        <v>6</v>
      </c>
      <c r="B14" s="177" t="s">
        <v>215</v>
      </c>
      <c r="C14" s="220" t="s">
        <v>82</v>
      </c>
      <c r="D14" s="179">
        <v>7</v>
      </c>
      <c r="E14" s="57"/>
      <c r="F14" s="180">
        <f t="shared" ref="F14" si="0">ROUND(D14*E14,2)</f>
        <v>0</v>
      </c>
    </row>
    <row r="15" spans="1:6" ht="8.25" customHeight="1" x14ac:dyDescent="0.25">
      <c r="A15" s="124"/>
      <c r="B15" s="125"/>
      <c r="C15" s="125"/>
      <c r="D15" s="125"/>
      <c r="E15" s="125"/>
      <c r="F15" s="126"/>
    </row>
    <row r="16" spans="1:6" ht="40.5" customHeight="1" x14ac:dyDescent="0.25">
      <c r="A16" s="124"/>
      <c r="B16" s="163" t="s">
        <v>116</v>
      </c>
      <c r="C16" s="163"/>
      <c r="D16" s="125"/>
      <c r="E16" s="210"/>
      <c r="F16" s="166">
        <f>SUM(F9:F14)</f>
        <v>0</v>
      </c>
    </row>
    <row r="17" spans="1:6" ht="7.5" customHeight="1" thickBot="1" x14ac:dyDescent="0.3">
      <c r="A17" s="167"/>
      <c r="B17" s="168"/>
      <c r="C17" s="168"/>
      <c r="D17" s="168"/>
      <c r="E17" s="168"/>
      <c r="F17" s="169"/>
    </row>
  </sheetData>
  <sheetProtection password="C74C" sheet="1" objects="1" scenarios="1" selectLockedCells="1"/>
  <mergeCells count="8">
    <mergeCell ref="B16:C16"/>
    <mergeCell ref="A1:B1"/>
    <mergeCell ref="B3:C3"/>
    <mergeCell ref="A6:F6"/>
    <mergeCell ref="D4:F5"/>
    <mergeCell ref="D3:F3"/>
    <mergeCell ref="B4:C4"/>
    <mergeCell ref="B5:C5"/>
  </mergeCells>
  <phoneticPr fontId="0" type="noConversion"/>
  <printOptions horizontalCentered="1"/>
  <pageMargins left="0.39370078740157483" right="0.39370078740157483" top="0.59055118110236227" bottom="0.59055118110236227" header="0.39370078740157483" footer="0.39370078740157483"/>
  <pageSetup paperSize="9" scale="65" orientation="portrait" r:id="rId1"/>
  <headerFooter>
    <oddFooter>&amp;CStrana č. / Page no. / &amp;P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15"/>
  <sheetViews>
    <sheetView showZeros="0" view="pageBreakPreview" zoomScaleNormal="100" zoomScaleSheetLayoutView="100" workbookViewId="0">
      <selection activeCell="E9" sqref="E9"/>
    </sheetView>
  </sheetViews>
  <sheetFormatPr defaultRowHeight="15.75" x14ac:dyDescent="0.25"/>
  <cols>
    <col min="1" max="1" width="6.5703125" style="113" customWidth="1"/>
    <col min="2" max="2" width="75.5703125" style="113" customWidth="1"/>
    <col min="3" max="3" width="11.5703125" style="113" customWidth="1"/>
    <col min="4" max="4" width="11.140625" style="113" customWidth="1"/>
    <col min="5" max="5" width="13" style="113" customWidth="1"/>
    <col min="6" max="6" width="20" style="113" customWidth="1"/>
    <col min="7" max="16384" width="9.140625" style="113"/>
  </cols>
  <sheetData>
    <row r="1" spans="1:6" ht="69.75" customHeight="1" x14ac:dyDescent="0.25">
      <c r="A1" s="109" t="s">
        <v>237</v>
      </c>
      <c r="B1" s="110"/>
      <c r="C1" s="111"/>
      <c r="D1" s="111"/>
      <c r="E1" s="112"/>
      <c r="F1" s="112"/>
    </row>
    <row r="2" spans="1:6" ht="33" customHeight="1" x14ac:dyDescent="0.25">
      <c r="A2" s="12"/>
      <c r="B2" s="66" t="s">
        <v>113</v>
      </c>
      <c r="C2" s="66"/>
      <c r="D2" s="66"/>
      <c r="E2" s="3"/>
      <c r="F2" s="3"/>
    </row>
    <row r="3" spans="1:6" ht="62.25" customHeight="1" x14ac:dyDescent="0.25">
      <c r="A3" s="170"/>
      <c r="B3" s="98" t="s">
        <v>227</v>
      </c>
      <c r="C3" s="98"/>
      <c r="D3" s="103" t="s">
        <v>106</v>
      </c>
      <c r="E3" s="103"/>
      <c r="F3" s="103"/>
    </row>
    <row r="4" spans="1:6" ht="15.75" customHeight="1" x14ac:dyDescent="0.25">
      <c r="A4" s="125"/>
      <c r="B4" s="117" t="s">
        <v>149</v>
      </c>
      <c r="C4" s="117"/>
      <c r="D4" s="171" t="s">
        <v>25</v>
      </c>
      <c r="E4" s="171"/>
      <c r="F4" s="171"/>
    </row>
    <row r="5" spans="1:6" ht="15.75" customHeight="1" thickBot="1" x14ac:dyDescent="0.3">
      <c r="A5" s="125"/>
      <c r="B5" s="119" t="s">
        <v>228</v>
      </c>
      <c r="C5" s="119"/>
      <c r="D5" s="120"/>
      <c r="E5" s="120"/>
      <c r="F5" s="120"/>
    </row>
    <row r="6" spans="1:6" ht="39.950000000000003" customHeight="1" thickBot="1" x14ac:dyDescent="0.3">
      <c r="A6" s="121" t="s">
        <v>69</v>
      </c>
      <c r="B6" s="122"/>
      <c r="C6" s="122"/>
      <c r="D6" s="122"/>
      <c r="E6" s="122"/>
      <c r="F6" s="123"/>
    </row>
    <row r="7" spans="1:6" ht="6.75" customHeight="1" x14ac:dyDescent="0.25">
      <c r="A7" s="124"/>
      <c r="B7" s="125"/>
      <c r="C7" s="125"/>
      <c r="D7" s="125"/>
      <c r="E7" s="125"/>
      <c r="F7" s="126"/>
    </row>
    <row r="8" spans="1:6" ht="35.1" customHeight="1" x14ac:dyDescent="0.25">
      <c r="A8" s="127" t="s">
        <v>19</v>
      </c>
      <c r="B8" s="128" t="s">
        <v>18</v>
      </c>
      <c r="C8" s="129" t="s">
        <v>20</v>
      </c>
      <c r="D8" s="129" t="s">
        <v>21</v>
      </c>
      <c r="E8" s="129" t="s">
        <v>22</v>
      </c>
      <c r="F8" s="130" t="s">
        <v>23</v>
      </c>
    </row>
    <row r="9" spans="1:6" ht="38.25" customHeight="1" x14ac:dyDescent="0.25">
      <c r="A9" s="224">
        <v>1</v>
      </c>
      <c r="B9" s="132" t="s">
        <v>216</v>
      </c>
      <c r="C9" s="221" t="s">
        <v>52</v>
      </c>
      <c r="D9" s="222">
        <v>1.6</v>
      </c>
      <c r="E9" s="60"/>
      <c r="F9" s="214">
        <f>D9*E9</f>
        <v>0</v>
      </c>
    </row>
    <row r="10" spans="1:6" ht="38.25" customHeight="1" x14ac:dyDescent="0.25">
      <c r="A10" s="185">
        <v>2</v>
      </c>
      <c r="B10" s="152" t="s">
        <v>217</v>
      </c>
      <c r="C10" s="186" t="s">
        <v>82</v>
      </c>
      <c r="D10" s="186">
        <v>16</v>
      </c>
      <c r="E10" s="56"/>
      <c r="F10" s="188">
        <f>D10*E10</f>
        <v>0</v>
      </c>
    </row>
    <row r="11" spans="1:6" ht="38.25" customHeight="1" x14ac:dyDescent="0.25">
      <c r="A11" s="136">
        <v>3</v>
      </c>
      <c r="B11" s="137" t="s">
        <v>218</v>
      </c>
      <c r="C11" s="138" t="s">
        <v>82</v>
      </c>
      <c r="D11" s="138">
        <v>7</v>
      </c>
      <c r="E11" s="51"/>
      <c r="F11" s="140">
        <f>D11*E11</f>
        <v>0</v>
      </c>
    </row>
    <row r="12" spans="1:6" ht="38.25" customHeight="1" x14ac:dyDescent="0.25">
      <c r="A12" s="158">
        <v>4</v>
      </c>
      <c r="B12" s="177" t="s">
        <v>219</v>
      </c>
      <c r="C12" s="178" t="s">
        <v>82</v>
      </c>
      <c r="D12" s="178">
        <v>1</v>
      </c>
      <c r="E12" s="57"/>
      <c r="F12" s="180">
        <f>D12*E12</f>
        <v>0</v>
      </c>
    </row>
    <row r="13" spans="1:6" ht="8.25" customHeight="1" x14ac:dyDescent="0.25">
      <c r="A13" s="124"/>
      <c r="B13" s="125"/>
      <c r="C13" s="125"/>
      <c r="D13" s="125"/>
      <c r="E13" s="125"/>
      <c r="F13" s="126"/>
    </row>
    <row r="14" spans="1:6" ht="40.5" customHeight="1" x14ac:dyDescent="0.25">
      <c r="A14" s="124"/>
      <c r="B14" s="163" t="s">
        <v>114</v>
      </c>
      <c r="C14" s="163"/>
      <c r="D14" s="125"/>
      <c r="E14" s="210"/>
      <c r="F14" s="166">
        <f>SUM(F9:F12)</f>
        <v>0</v>
      </c>
    </row>
    <row r="15" spans="1:6" ht="7.5" customHeight="1" thickBot="1" x14ac:dyDescent="0.3">
      <c r="A15" s="167"/>
      <c r="B15" s="168"/>
      <c r="C15" s="168"/>
      <c r="D15" s="168"/>
      <c r="E15" s="168"/>
      <c r="F15" s="169"/>
    </row>
  </sheetData>
  <sheetProtection password="C74C" sheet="1" objects="1" scenarios="1" selectLockedCells="1"/>
  <mergeCells count="8">
    <mergeCell ref="B14:C14"/>
    <mergeCell ref="A1:B1"/>
    <mergeCell ref="B3:C3"/>
    <mergeCell ref="A6:F6"/>
    <mergeCell ref="D4:F5"/>
    <mergeCell ref="D3:F3"/>
    <mergeCell ref="B4:C4"/>
    <mergeCell ref="B5:C5"/>
  </mergeCells>
  <phoneticPr fontId="0" type="noConversion"/>
  <printOptions horizontalCentered="1"/>
  <pageMargins left="0.39370078740157483" right="0.39370078740157483" top="0.59055118110236227" bottom="0.59055118110236227" header="0.39370078740157483" footer="0.39370078740157483"/>
  <pageSetup paperSize="9" scale="65" orientation="portrait" r:id="rId1"/>
  <headerFooter>
    <oddFooter>&amp;CStrana č. / Page no. / &amp;P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13"/>
  <sheetViews>
    <sheetView showZeros="0" view="pageBreakPreview" zoomScaleNormal="100" zoomScaleSheetLayoutView="100" workbookViewId="0">
      <selection activeCell="E9" sqref="E9"/>
    </sheetView>
  </sheetViews>
  <sheetFormatPr defaultRowHeight="15.75" x14ac:dyDescent="0.25"/>
  <cols>
    <col min="1" max="1" width="6.5703125" style="113" customWidth="1"/>
    <col min="2" max="2" width="75.5703125" style="113" customWidth="1"/>
    <col min="3" max="3" width="11.5703125" style="113" customWidth="1"/>
    <col min="4" max="4" width="11.140625" style="113" customWidth="1"/>
    <col min="5" max="5" width="13" style="113" customWidth="1"/>
    <col min="6" max="6" width="20" style="113" customWidth="1"/>
    <col min="7" max="16384" width="9.140625" style="113"/>
  </cols>
  <sheetData>
    <row r="1" spans="1:6" ht="69.75" customHeight="1" x14ac:dyDescent="0.25">
      <c r="A1" s="109" t="s">
        <v>237</v>
      </c>
      <c r="B1" s="110"/>
      <c r="C1" s="111"/>
      <c r="D1" s="111"/>
      <c r="E1" s="112"/>
      <c r="F1" s="112"/>
    </row>
    <row r="2" spans="1:6" ht="33" customHeight="1" x14ac:dyDescent="0.25">
      <c r="A2" s="12"/>
      <c r="B2" s="66" t="s">
        <v>111</v>
      </c>
      <c r="C2" s="66"/>
      <c r="D2" s="66"/>
      <c r="E2" s="3"/>
      <c r="F2" s="3"/>
    </row>
    <row r="3" spans="1:6" ht="62.25" customHeight="1" x14ac:dyDescent="0.25">
      <c r="A3" s="170"/>
      <c r="B3" s="98" t="s">
        <v>227</v>
      </c>
      <c r="C3" s="98"/>
      <c r="D3" s="103" t="s">
        <v>106</v>
      </c>
      <c r="E3" s="103"/>
      <c r="F3" s="103"/>
    </row>
    <row r="4" spans="1:6" ht="15.75" customHeight="1" x14ac:dyDescent="0.25">
      <c r="A4" s="125"/>
      <c r="B4" s="117" t="s">
        <v>149</v>
      </c>
      <c r="C4" s="117"/>
      <c r="D4" s="171" t="s">
        <v>25</v>
      </c>
      <c r="E4" s="171"/>
      <c r="F4" s="171"/>
    </row>
    <row r="5" spans="1:6" ht="15.75" customHeight="1" thickBot="1" x14ac:dyDescent="0.3">
      <c r="A5" s="125"/>
      <c r="B5" s="119" t="s">
        <v>228</v>
      </c>
      <c r="C5" s="119"/>
      <c r="D5" s="120"/>
      <c r="E5" s="120"/>
      <c r="F5" s="120"/>
    </row>
    <row r="6" spans="1:6" ht="39.950000000000003" customHeight="1" thickBot="1" x14ac:dyDescent="0.3">
      <c r="A6" s="121" t="s">
        <v>68</v>
      </c>
      <c r="B6" s="122"/>
      <c r="C6" s="122"/>
      <c r="D6" s="122"/>
      <c r="E6" s="122"/>
      <c r="F6" s="123"/>
    </row>
    <row r="7" spans="1:6" ht="6.75" customHeight="1" x14ac:dyDescent="0.25">
      <c r="A7" s="124"/>
      <c r="B7" s="125"/>
      <c r="C7" s="125"/>
      <c r="D7" s="125"/>
      <c r="E7" s="125"/>
      <c r="F7" s="126"/>
    </row>
    <row r="8" spans="1:6" ht="34.5" customHeight="1" x14ac:dyDescent="0.25">
      <c r="A8" s="127" t="s">
        <v>19</v>
      </c>
      <c r="B8" s="128" t="s">
        <v>18</v>
      </c>
      <c r="C8" s="129" t="s">
        <v>20</v>
      </c>
      <c r="D8" s="129" t="s">
        <v>21</v>
      </c>
      <c r="E8" s="129" t="s">
        <v>22</v>
      </c>
      <c r="F8" s="130" t="s">
        <v>23</v>
      </c>
    </row>
    <row r="9" spans="1:6" ht="57" customHeight="1" x14ac:dyDescent="0.25">
      <c r="A9" s="224">
        <v>1</v>
      </c>
      <c r="B9" s="132" t="s">
        <v>0</v>
      </c>
      <c r="C9" s="225" t="s">
        <v>57</v>
      </c>
      <c r="D9" s="211">
        <v>7</v>
      </c>
      <c r="E9" s="60"/>
      <c r="F9" s="214">
        <f>D9*E9</f>
        <v>0</v>
      </c>
    </row>
    <row r="10" spans="1:6" ht="34.5" customHeight="1" x14ac:dyDescent="0.25">
      <c r="A10" s="158">
        <v>2</v>
      </c>
      <c r="B10" s="177" t="s">
        <v>55</v>
      </c>
      <c r="C10" s="178" t="s">
        <v>53</v>
      </c>
      <c r="D10" s="178">
        <v>1</v>
      </c>
      <c r="E10" s="57"/>
      <c r="F10" s="180">
        <f>D10*E10</f>
        <v>0</v>
      </c>
    </row>
    <row r="11" spans="1:6" ht="8.25" customHeight="1" x14ac:dyDescent="0.25">
      <c r="A11" s="124"/>
      <c r="B11" s="125"/>
      <c r="C11" s="125"/>
      <c r="D11" s="125"/>
      <c r="E11" s="125"/>
      <c r="F11" s="126"/>
    </row>
    <row r="12" spans="1:6" ht="40.5" customHeight="1" x14ac:dyDescent="0.25">
      <c r="A12" s="124"/>
      <c r="B12" s="163" t="s">
        <v>112</v>
      </c>
      <c r="C12" s="163"/>
      <c r="D12" s="163"/>
      <c r="E12" s="163"/>
      <c r="F12" s="166">
        <f>SUM(F9:F10)</f>
        <v>0</v>
      </c>
    </row>
    <row r="13" spans="1:6" ht="7.5" customHeight="1" thickBot="1" x14ac:dyDescent="0.3">
      <c r="A13" s="167"/>
      <c r="B13" s="168"/>
      <c r="C13" s="168"/>
      <c r="D13" s="168"/>
      <c r="E13" s="168"/>
      <c r="F13" s="169"/>
    </row>
  </sheetData>
  <sheetProtection password="C74C" sheet="1" objects="1" scenarios="1" selectLockedCells="1"/>
  <mergeCells count="9">
    <mergeCell ref="B12:C12"/>
    <mergeCell ref="A1:B1"/>
    <mergeCell ref="B3:C3"/>
    <mergeCell ref="A6:F6"/>
    <mergeCell ref="D4:F5"/>
    <mergeCell ref="D12:E12"/>
    <mergeCell ref="D3:F3"/>
    <mergeCell ref="B4:C4"/>
    <mergeCell ref="B5:C5"/>
  </mergeCells>
  <phoneticPr fontId="0" type="noConversion"/>
  <printOptions horizontalCentered="1"/>
  <pageMargins left="0.39370078740157483" right="0.39370078740157483" top="0.59055118110236227" bottom="0.59055118110236227" header="0.39370078740157483" footer="0.39370078740157483"/>
  <pageSetup paperSize="9" scale="65" orientation="portrait" r:id="rId1"/>
  <headerFooter>
    <oddFooter>&amp;CStrana č. / Page no. / &amp;P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15"/>
  <sheetViews>
    <sheetView showZeros="0" view="pageBreakPreview" zoomScaleNormal="100" zoomScaleSheetLayoutView="100" workbookViewId="0">
      <selection activeCell="E12" sqref="E12"/>
    </sheetView>
  </sheetViews>
  <sheetFormatPr defaultRowHeight="15.75" x14ac:dyDescent="0.25"/>
  <cols>
    <col min="1" max="1" width="6.5703125" style="113" customWidth="1"/>
    <col min="2" max="2" width="75.5703125" style="113" customWidth="1"/>
    <col min="3" max="3" width="11.5703125" style="113" customWidth="1"/>
    <col min="4" max="4" width="11.140625" style="113" customWidth="1"/>
    <col min="5" max="5" width="13" style="113" customWidth="1"/>
    <col min="6" max="6" width="20" style="113" customWidth="1"/>
    <col min="7" max="16384" width="9.140625" style="113"/>
  </cols>
  <sheetData>
    <row r="1" spans="1:6" ht="69.75" customHeight="1" x14ac:dyDescent="0.25">
      <c r="A1" s="109" t="s">
        <v>237</v>
      </c>
      <c r="B1" s="110"/>
      <c r="C1" s="111"/>
      <c r="D1" s="111"/>
      <c r="E1" s="112"/>
      <c r="F1" s="112"/>
    </row>
    <row r="2" spans="1:6" ht="33" customHeight="1" x14ac:dyDescent="0.25">
      <c r="A2" s="12"/>
      <c r="B2" s="66" t="s">
        <v>109</v>
      </c>
      <c r="C2" s="66"/>
      <c r="D2" s="66"/>
      <c r="E2" s="3"/>
      <c r="F2" s="3"/>
    </row>
    <row r="3" spans="1:6" ht="62.25" customHeight="1" x14ac:dyDescent="0.25">
      <c r="A3" s="170"/>
      <c r="B3" s="98" t="s">
        <v>227</v>
      </c>
      <c r="C3" s="98"/>
      <c r="D3" s="103" t="s">
        <v>106</v>
      </c>
      <c r="E3" s="103"/>
      <c r="F3" s="103"/>
    </row>
    <row r="4" spans="1:6" ht="15.75" customHeight="1" x14ac:dyDescent="0.25">
      <c r="A4" s="125"/>
      <c r="B4" s="117" t="s">
        <v>149</v>
      </c>
      <c r="C4" s="117"/>
      <c r="D4" s="171" t="s">
        <v>25</v>
      </c>
      <c r="E4" s="171"/>
      <c r="F4" s="171"/>
    </row>
    <row r="5" spans="1:6" ht="15.75" customHeight="1" thickBot="1" x14ac:dyDescent="0.3">
      <c r="A5" s="125"/>
      <c r="B5" s="119" t="s">
        <v>228</v>
      </c>
      <c r="C5" s="119"/>
      <c r="D5" s="120"/>
      <c r="E5" s="120"/>
      <c r="F5" s="120"/>
    </row>
    <row r="6" spans="1:6" ht="39.950000000000003" customHeight="1" thickBot="1" x14ac:dyDescent="0.3">
      <c r="A6" s="121" t="s">
        <v>67</v>
      </c>
      <c r="B6" s="122"/>
      <c r="C6" s="122"/>
      <c r="D6" s="122"/>
      <c r="E6" s="122"/>
      <c r="F6" s="123"/>
    </row>
    <row r="7" spans="1:6" ht="6.75" customHeight="1" x14ac:dyDescent="0.25">
      <c r="A7" s="124"/>
      <c r="B7" s="125"/>
      <c r="C7" s="125"/>
      <c r="D7" s="125"/>
      <c r="E7" s="125"/>
      <c r="F7" s="126"/>
    </row>
    <row r="8" spans="1:6" ht="35.1" customHeight="1" x14ac:dyDescent="0.25">
      <c r="A8" s="127" t="s">
        <v>19</v>
      </c>
      <c r="B8" s="128" t="s">
        <v>18</v>
      </c>
      <c r="C8" s="129" t="s">
        <v>20</v>
      </c>
      <c r="D8" s="129" t="s">
        <v>21</v>
      </c>
      <c r="E8" s="129" t="s">
        <v>22</v>
      </c>
      <c r="F8" s="130" t="s">
        <v>23</v>
      </c>
    </row>
    <row r="9" spans="1:6" ht="34.5" customHeight="1" x14ac:dyDescent="0.25">
      <c r="A9" s="224">
        <v>1</v>
      </c>
      <c r="B9" s="132" t="s">
        <v>220</v>
      </c>
      <c r="C9" s="225" t="s">
        <v>82</v>
      </c>
      <c r="D9" s="211">
        <v>14</v>
      </c>
      <c r="E9" s="60"/>
      <c r="F9" s="214">
        <f t="shared" ref="F9:F12" si="0">D9*E9</f>
        <v>0</v>
      </c>
    </row>
    <row r="10" spans="1:6" ht="34.5" customHeight="1" x14ac:dyDescent="0.25">
      <c r="A10" s="136">
        <v>2</v>
      </c>
      <c r="B10" s="137" t="s">
        <v>221</v>
      </c>
      <c r="C10" s="138" t="s">
        <v>82</v>
      </c>
      <c r="D10" s="138">
        <v>7</v>
      </c>
      <c r="E10" s="51"/>
      <c r="F10" s="140">
        <f t="shared" si="0"/>
        <v>0</v>
      </c>
    </row>
    <row r="11" spans="1:6" ht="34.5" customHeight="1" x14ac:dyDescent="0.25">
      <c r="A11" s="136">
        <v>3</v>
      </c>
      <c r="B11" s="137" t="s">
        <v>222</v>
      </c>
      <c r="C11" s="138" t="s">
        <v>53</v>
      </c>
      <c r="D11" s="138">
        <v>1</v>
      </c>
      <c r="E11" s="51"/>
      <c r="F11" s="140">
        <f t="shared" si="0"/>
        <v>0</v>
      </c>
    </row>
    <row r="12" spans="1:6" ht="34.5" customHeight="1" x14ac:dyDescent="0.25">
      <c r="A12" s="158">
        <v>4</v>
      </c>
      <c r="B12" s="177" t="s">
        <v>223</v>
      </c>
      <c r="C12" s="178" t="s">
        <v>82</v>
      </c>
      <c r="D12" s="178">
        <v>7</v>
      </c>
      <c r="E12" s="57"/>
      <c r="F12" s="180">
        <f t="shared" si="0"/>
        <v>0</v>
      </c>
    </row>
    <row r="13" spans="1:6" ht="8.25" customHeight="1" x14ac:dyDescent="0.25">
      <c r="A13" s="124"/>
      <c r="B13" s="125"/>
      <c r="C13" s="125"/>
      <c r="D13" s="125"/>
      <c r="E13" s="125"/>
      <c r="F13" s="126"/>
    </row>
    <row r="14" spans="1:6" ht="40.5" customHeight="1" x14ac:dyDescent="0.25">
      <c r="A14" s="124"/>
      <c r="B14" s="163" t="s">
        <v>110</v>
      </c>
      <c r="C14" s="163"/>
      <c r="D14" s="163"/>
      <c r="E14" s="163"/>
      <c r="F14" s="166">
        <f>SUM(F9:F12)</f>
        <v>0</v>
      </c>
    </row>
    <row r="15" spans="1:6" ht="7.5" customHeight="1" thickBot="1" x14ac:dyDescent="0.3">
      <c r="A15" s="167"/>
      <c r="B15" s="168"/>
      <c r="C15" s="168"/>
      <c r="D15" s="168"/>
      <c r="E15" s="168"/>
      <c r="F15" s="169"/>
    </row>
  </sheetData>
  <sheetProtection password="C74C" sheet="1" objects="1" scenarios="1" selectLockedCells="1"/>
  <mergeCells count="9">
    <mergeCell ref="B14:C14"/>
    <mergeCell ref="A1:B1"/>
    <mergeCell ref="B3:C3"/>
    <mergeCell ref="A6:F6"/>
    <mergeCell ref="D4:F5"/>
    <mergeCell ref="D14:E14"/>
    <mergeCell ref="D3:F3"/>
    <mergeCell ref="B4:C4"/>
    <mergeCell ref="B5:C5"/>
  </mergeCells>
  <phoneticPr fontId="0" type="noConversion"/>
  <printOptions horizontalCentered="1"/>
  <pageMargins left="0.39370078740157483" right="0.39370078740157483" top="0.59055118110236227" bottom="0.59055118110236227" header="0.39370078740157483" footer="0.39370078740157483"/>
  <pageSetup paperSize="9" scale="65" orientation="portrait" r:id="rId1"/>
  <headerFooter>
    <oddFooter>&amp;CStrana č. / Page no. / &amp;P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Zeros="0" tabSelected="1" view="pageBreakPreview" topLeftCell="A2" zoomScaleNormal="75" zoomScaleSheetLayoutView="100" workbookViewId="0">
      <selection activeCell="E15" sqref="E15"/>
    </sheetView>
  </sheetViews>
  <sheetFormatPr defaultRowHeight="15" x14ac:dyDescent="0.25"/>
  <cols>
    <col min="1" max="1" width="6.5703125" style="226" customWidth="1"/>
    <col min="2" max="2" width="75.5703125" style="226" customWidth="1"/>
    <col min="3" max="3" width="11.5703125" style="226" customWidth="1"/>
    <col min="4" max="4" width="11.140625" style="226" customWidth="1"/>
    <col min="5" max="5" width="12.85546875" style="226" customWidth="1"/>
    <col min="6" max="6" width="20" style="226" customWidth="1"/>
    <col min="7" max="16384" width="9.140625" style="226"/>
  </cols>
  <sheetData>
    <row r="1" spans="1:6" ht="69.75" customHeight="1" x14ac:dyDescent="0.25">
      <c r="A1" s="109" t="s">
        <v>237</v>
      </c>
      <c r="B1" s="110"/>
      <c r="C1" s="111"/>
      <c r="D1" s="111"/>
      <c r="E1" s="112"/>
      <c r="F1" s="112"/>
    </row>
    <row r="2" spans="1:6" ht="33" customHeight="1" x14ac:dyDescent="0.25">
      <c r="A2" s="12"/>
      <c r="B2" s="66" t="s">
        <v>150</v>
      </c>
      <c r="C2" s="66"/>
      <c r="D2" s="66"/>
      <c r="E2" s="3"/>
      <c r="F2" s="3"/>
    </row>
    <row r="3" spans="1:6" ht="62.25" customHeight="1" x14ac:dyDescent="0.25">
      <c r="A3" s="170"/>
      <c r="B3" s="98" t="s">
        <v>227</v>
      </c>
      <c r="C3" s="98"/>
      <c r="D3" s="103" t="s">
        <v>106</v>
      </c>
      <c r="E3" s="103"/>
      <c r="F3" s="103"/>
    </row>
    <row r="4" spans="1:6" ht="15.75" x14ac:dyDescent="0.25">
      <c r="A4" s="125"/>
      <c r="B4" s="117" t="s">
        <v>149</v>
      </c>
      <c r="C4" s="117"/>
      <c r="D4" s="171" t="s">
        <v>25</v>
      </c>
      <c r="E4" s="171"/>
      <c r="F4" s="171"/>
    </row>
    <row r="5" spans="1:6" ht="15.75" customHeight="1" thickBot="1" x14ac:dyDescent="0.3">
      <c r="A5" s="125"/>
      <c r="B5" s="119" t="s">
        <v>228</v>
      </c>
      <c r="C5" s="119"/>
      <c r="D5" s="120"/>
      <c r="E5" s="120"/>
      <c r="F5" s="120"/>
    </row>
    <row r="6" spans="1:6" ht="39.75" customHeight="1" thickBot="1" x14ac:dyDescent="0.3">
      <c r="A6" s="121" t="s">
        <v>152</v>
      </c>
      <c r="B6" s="122"/>
      <c r="C6" s="122"/>
      <c r="D6" s="122"/>
      <c r="E6" s="122"/>
      <c r="F6" s="123"/>
    </row>
    <row r="7" spans="1:6" ht="6.75" customHeight="1" x14ac:dyDescent="0.25">
      <c r="A7" s="124"/>
      <c r="B7" s="125"/>
      <c r="C7" s="125"/>
      <c r="D7" s="125"/>
      <c r="E7" s="125"/>
      <c r="F7" s="126"/>
    </row>
    <row r="8" spans="1:6" ht="34.5" customHeight="1" x14ac:dyDescent="0.25">
      <c r="A8" s="127" t="s">
        <v>19</v>
      </c>
      <c r="B8" s="128" t="s">
        <v>18</v>
      </c>
      <c r="C8" s="129" t="s">
        <v>20</v>
      </c>
      <c r="D8" s="129" t="s">
        <v>21</v>
      </c>
      <c r="E8" s="129" t="s">
        <v>22</v>
      </c>
      <c r="F8" s="130" t="s">
        <v>23</v>
      </c>
    </row>
    <row r="9" spans="1:6" ht="31.5" x14ac:dyDescent="0.25">
      <c r="A9" s="224">
        <v>1</v>
      </c>
      <c r="B9" s="199" t="s">
        <v>239</v>
      </c>
      <c r="C9" s="227" t="s">
        <v>83</v>
      </c>
      <c r="D9" s="228">
        <v>94</v>
      </c>
      <c r="E9" s="63"/>
      <c r="F9" s="229">
        <f t="shared" ref="F9:F14" si="0">D9*E9</f>
        <v>0</v>
      </c>
    </row>
    <row r="10" spans="1:6" ht="31.5" x14ac:dyDescent="0.25">
      <c r="A10" s="136">
        <v>2</v>
      </c>
      <c r="B10" s="152" t="s">
        <v>240</v>
      </c>
      <c r="C10" s="186" t="s">
        <v>52</v>
      </c>
      <c r="D10" s="230">
        <v>75.599999999999994</v>
      </c>
      <c r="E10" s="56"/>
      <c r="F10" s="188">
        <f t="shared" si="0"/>
        <v>0</v>
      </c>
    </row>
    <row r="11" spans="1:6" ht="31.5" x14ac:dyDescent="0.25">
      <c r="A11" s="136">
        <v>3</v>
      </c>
      <c r="B11" s="152" t="s">
        <v>241</v>
      </c>
      <c r="C11" s="186" t="s">
        <v>52</v>
      </c>
      <c r="D11" s="230">
        <v>28.6</v>
      </c>
      <c r="E11" s="56"/>
      <c r="F11" s="188">
        <f t="shared" si="0"/>
        <v>0</v>
      </c>
    </row>
    <row r="12" spans="1:6" ht="31.5" x14ac:dyDescent="0.25">
      <c r="A12" s="136">
        <v>4</v>
      </c>
      <c r="B12" s="152" t="s">
        <v>242</v>
      </c>
      <c r="C12" s="186" t="s">
        <v>82</v>
      </c>
      <c r="D12" s="186">
        <v>135</v>
      </c>
      <c r="E12" s="56"/>
      <c r="F12" s="188">
        <f t="shared" ref="F12" si="1">D12*E12</f>
        <v>0</v>
      </c>
    </row>
    <row r="13" spans="1:6" ht="31.5" x14ac:dyDescent="0.25">
      <c r="A13" s="136">
        <v>5</v>
      </c>
      <c r="B13" s="152" t="s">
        <v>243</v>
      </c>
      <c r="C13" s="186" t="s">
        <v>82</v>
      </c>
      <c r="D13" s="186">
        <v>18</v>
      </c>
      <c r="E13" s="56"/>
      <c r="F13" s="188">
        <f t="shared" si="0"/>
        <v>0</v>
      </c>
    </row>
    <row r="14" spans="1:6" ht="31.5" x14ac:dyDescent="0.25">
      <c r="A14" s="136">
        <v>6</v>
      </c>
      <c r="B14" s="152" t="s">
        <v>244</v>
      </c>
      <c r="C14" s="186" t="s">
        <v>82</v>
      </c>
      <c r="D14" s="186">
        <v>3</v>
      </c>
      <c r="E14" s="56"/>
      <c r="F14" s="188">
        <f t="shared" si="0"/>
        <v>0</v>
      </c>
    </row>
    <row r="15" spans="1:6" ht="31.5" x14ac:dyDescent="0.25">
      <c r="A15" s="136">
        <v>7</v>
      </c>
      <c r="B15" s="152" t="s">
        <v>245</v>
      </c>
      <c r="C15" s="186" t="s">
        <v>82</v>
      </c>
      <c r="D15" s="186">
        <v>9</v>
      </c>
      <c r="E15" s="56"/>
      <c r="F15" s="188">
        <f t="shared" ref="F15:F26" si="2">D15*E15</f>
        <v>0</v>
      </c>
    </row>
    <row r="16" spans="1:6" ht="31.5" x14ac:dyDescent="0.25">
      <c r="A16" s="136">
        <v>8</v>
      </c>
      <c r="B16" s="152" t="s">
        <v>246</v>
      </c>
      <c r="C16" s="186" t="s">
        <v>52</v>
      </c>
      <c r="D16" s="230">
        <v>1.25</v>
      </c>
      <c r="E16" s="56"/>
      <c r="F16" s="188">
        <f t="shared" si="2"/>
        <v>0</v>
      </c>
    </row>
    <row r="17" spans="1:6" ht="31.5" x14ac:dyDescent="0.25">
      <c r="A17" s="136">
        <v>9</v>
      </c>
      <c r="B17" s="152" t="s">
        <v>247</v>
      </c>
      <c r="C17" s="186" t="s">
        <v>52</v>
      </c>
      <c r="D17" s="230">
        <v>13.8</v>
      </c>
      <c r="E17" s="56"/>
      <c r="F17" s="188">
        <f t="shared" si="2"/>
        <v>0</v>
      </c>
    </row>
    <row r="18" spans="1:6" ht="31.5" x14ac:dyDescent="0.25">
      <c r="A18" s="136">
        <v>10</v>
      </c>
      <c r="B18" s="152" t="s">
        <v>248</v>
      </c>
      <c r="C18" s="186" t="s">
        <v>82</v>
      </c>
      <c r="D18" s="186">
        <v>4</v>
      </c>
      <c r="E18" s="56"/>
      <c r="F18" s="188">
        <f t="shared" si="2"/>
        <v>0</v>
      </c>
    </row>
    <row r="19" spans="1:6" ht="31.5" x14ac:dyDescent="0.25">
      <c r="A19" s="136">
        <v>11</v>
      </c>
      <c r="B19" s="152" t="s">
        <v>249</v>
      </c>
      <c r="C19" s="186" t="s">
        <v>82</v>
      </c>
      <c r="D19" s="231">
        <v>4</v>
      </c>
      <c r="E19" s="56"/>
      <c r="F19" s="188">
        <f t="shared" si="2"/>
        <v>0</v>
      </c>
    </row>
    <row r="20" spans="1:6" ht="31.5" x14ac:dyDescent="0.25">
      <c r="A20" s="136">
        <v>12</v>
      </c>
      <c r="B20" s="152" t="s">
        <v>250</v>
      </c>
      <c r="C20" s="186" t="s">
        <v>52</v>
      </c>
      <c r="D20" s="186">
        <v>0.13</v>
      </c>
      <c r="E20" s="56"/>
      <c r="F20" s="188">
        <f t="shared" si="2"/>
        <v>0</v>
      </c>
    </row>
    <row r="21" spans="1:6" ht="31.5" x14ac:dyDescent="0.25">
      <c r="A21" s="136">
        <v>13</v>
      </c>
      <c r="B21" s="152" t="s">
        <v>251</v>
      </c>
      <c r="C21" s="186" t="s">
        <v>82</v>
      </c>
      <c r="D21" s="186">
        <v>4</v>
      </c>
      <c r="E21" s="56"/>
      <c r="F21" s="188">
        <f t="shared" si="2"/>
        <v>0</v>
      </c>
    </row>
    <row r="22" spans="1:6" ht="31.5" x14ac:dyDescent="0.25">
      <c r="A22" s="136">
        <v>14</v>
      </c>
      <c r="B22" s="152" t="s">
        <v>252</v>
      </c>
      <c r="C22" s="186" t="s">
        <v>82</v>
      </c>
      <c r="D22" s="231">
        <v>4</v>
      </c>
      <c r="E22" s="56"/>
      <c r="F22" s="188">
        <f t="shared" si="2"/>
        <v>0</v>
      </c>
    </row>
    <row r="23" spans="1:6" ht="32.25" customHeight="1" x14ac:dyDescent="0.25">
      <c r="A23" s="136">
        <v>15</v>
      </c>
      <c r="B23" s="152" t="s">
        <v>253</v>
      </c>
      <c r="C23" s="186" t="s">
        <v>52</v>
      </c>
      <c r="D23" s="186">
        <v>0.21</v>
      </c>
      <c r="E23" s="56"/>
      <c r="F23" s="188">
        <f t="shared" si="2"/>
        <v>0</v>
      </c>
    </row>
    <row r="24" spans="1:6" ht="31.5" x14ac:dyDescent="0.25">
      <c r="A24" s="136">
        <v>17</v>
      </c>
      <c r="B24" s="152" t="s">
        <v>254</v>
      </c>
      <c r="C24" s="186" t="s">
        <v>82</v>
      </c>
      <c r="D24" s="231">
        <v>2</v>
      </c>
      <c r="E24" s="56"/>
      <c r="F24" s="188">
        <f t="shared" si="2"/>
        <v>0</v>
      </c>
    </row>
    <row r="25" spans="1:6" ht="31.5" x14ac:dyDescent="0.25">
      <c r="A25" s="136">
        <v>18</v>
      </c>
      <c r="B25" s="137" t="s">
        <v>224</v>
      </c>
      <c r="C25" s="138" t="s">
        <v>82</v>
      </c>
      <c r="D25" s="232">
        <v>2</v>
      </c>
      <c r="E25" s="51"/>
      <c r="F25" s="140">
        <f t="shared" si="2"/>
        <v>0</v>
      </c>
    </row>
    <row r="26" spans="1:6" ht="31.5" x14ac:dyDescent="0.25">
      <c r="A26" s="158">
        <v>19</v>
      </c>
      <c r="B26" s="177" t="s">
        <v>225</v>
      </c>
      <c r="C26" s="178" t="s">
        <v>82</v>
      </c>
      <c r="D26" s="233">
        <v>2</v>
      </c>
      <c r="E26" s="57"/>
      <c r="F26" s="180">
        <f t="shared" si="2"/>
        <v>0</v>
      </c>
    </row>
    <row r="27" spans="1:6" ht="7.5" customHeight="1" x14ac:dyDescent="0.25">
      <c r="A27" s="124"/>
      <c r="B27" s="125"/>
      <c r="C27" s="125"/>
      <c r="D27" s="125"/>
      <c r="E27" s="125"/>
      <c r="F27" s="126"/>
    </row>
    <row r="28" spans="1:6" ht="31.5" customHeight="1" x14ac:dyDescent="0.25">
      <c r="A28" s="124"/>
      <c r="B28" s="163" t="s">
        <v>151</v>
      </c>
      <c r="C28" s="163"/>
      <c r="D28" s="163"/>
      <c r="E28" s="234"/>
      <c r="F28" s="166">
        <f>SUM(F9:F26)</f>
        <v>0</v>
      </c>
    </row>
    <row r="29" spans="1:6" ht="7.5" customHeight="1" thickBot="1" x14ac:dyDescent="0.3">
      <c r="A29" s="167"/>
      <c r="B29" s="168"/>
      <c r="C29" s="168"/>
      <c r="D29" s="168"/>
      <c r="E29" s="168"/>
      <c r="F29" s="169"/>
    </row>
    <row r="30" spans="1:6" ht="15.75" x14ac:dyDescent="0.25">
      <c r="A30" s="113"/>
      <c r="B30" s="113"/>
      <c r="C30" s="113"/>
      <c r="D30" s="113"/>
      <c r="E30" s="113"/>
      <c r="F30" s="113"/>
    </row>
    <row r="31" spans="1:6" ht="15.75" x14ac:dyDescent="0.25">
      <c r="A31" s="113"/>
      <c r="B31" s="113"/>
      <c r="C31" s="113"/>
      <c r="D31" s="113"/>
      <c r="E31" s="113"/>
      <c r="F31" s="113"/>
    </row>
  </sheetData>
  <sheetProtection password="C74C" sheet="1" objects="1" scenarios="1" selectLockedCells="1"/>
  <mergeCells count="9">
    <mergeCell ref="D28:E28"/>
    <mergeCell ref="B28:C28"/>
    <mergeCell ref="A6:F6"/>
    <mergeCell ref="A1:B1"/>
    <mergeCell ref="B3:C3"/>
    <mergeCell ref="D3:F3"/>
    <mergeCell ref="B4:C4"/>
    <mergeCell ref="D4:F5"/>
    <mergeCell ref="B5:C5"/>
  </mergeCells>
  <printOptions horizontalCentered="1"/>
  <pageMargins left="0.39370078740157483" right="0.39370078740157483" top="0.59055118110236227" bottom="0.59055118110236227" header="0.39370078740157483" footer="0.39370078740157483"/>
  <pageSetup paperSize="9" scale="65" orientation="portrait" r:id="rId1"/>
  <headerFooter>
    <oddFooter>&amp;CStrana č. / Page no. / &amp;P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31"/>
  <sheetViews>
    <sheetView showZeros="0" view="pageBreakPreview" topLeftCell="A2" zoomScaleNormal="100" zoomScaleSheetLayoutView="100" workbookViewId="0">
      <selection activeCell="E10" sqref="E10"/>
    </sheetView>
  </sheetViews>
  <sheetFormatPr defaultRowHeight="15.75" x14ac:dyDescent="0.25"/>
  <cols>
    <col min="1" max="1" width="6.5703125" style="113" customWidth="1"/>
    <col min="2" max="2" width="75.5703125" style="113" customWidth="1"/>
    <col min="3" max="3" width="11.5703125" style="113" customWidth="1"/>
    <col min="4" max="4" width="11.140625" style="113" customWidth="1"/>
    <col min="5" max="5" width="13" style="113" customWidth="1"/>
    <col min="6" max="6" width="20" style="113" customWidth="1"/>
    <col min="7" max="7" width="14.7109375" style="113" customWidth="1"/>
    <col min="8" max="8" width="9" style="113" customWidth="1"/>
    <col min="9" max="9" width="9.28515625" style="113" bestFit="1" customWidth="1"/>
    <col min="10" max="16384" width="9.140625" style="113"/>
  </cols>
  <sheetData>
    <row r="1" spans="1:6" ht="69.75" customHeight="1" x14ac:dyDescent="0.25">
      <c r="A1" s="109" t="s">
        <v>237</v>
      </c>
      <c r="B1" s="110"/>
      <c r="C1" s="111"/>
      <c r="D1" s="111"/>
      <c r="E1" s="112"/>
      <c r="F1" s="112"/>
    </row>
    <row r="2" spans="1:6" ht="33" customHeight="1" x14ac:dyDescent="0.25">
      <c r="A2" s="12"/>
      <c r="B2" s="67" t="s">
        <v>107</v>
      </c>
      <c r="C2" s="67"/>
      <c r="D2" s="66"/>
      <c r="E2" s="3"/>
      <c r="F2" s="3"/>
    </row>
    <row r="3" spans="1:6" s="115" customFormat="1" ht="62.25" customHeight="1" x14ac:dyDescent="0.25">
      <c r="A3" s="114"/>
      <c r="B3" s="98" t="s">
        <v>227</v>
      </c>
      <c r="C3" s="98"/>
      <c r="D3" s="103" t="s">
        <v>106</v>
      </c>
      <c r="E3" s="103"/>
      <c r="F3" s="103"/>
    </row>
    <row r="4" spans="1:6" s="115" customFormat="1" ht="15.75" customHeight="1" x14ac:dyDescent="0.25">
      <c r="A4" s="116"/>
      <c r="B4" s="117" t="s">
        <v>149</v>
      </c>
      <c r="C4" s="117"/>
      <c r="D4" s="118" t="s">
        <v>80</v>
      </c>
      <c r="E4" s="118"/>
      <c r="F4" s="118"/>
    </row>
    <row r="5" spans="1:6" s="115" customFormat="1" ht="15.75" customHeight="1" thickBot="1" x14ac:dyDescent="0.3">
      <c r="A5" s="116"/>
      <c r="B5" s="119" t="s">
        <v>228</v>
      </c>
      <c r="C5" s="119"/>
      <c r="D5" s="120"/>
      <c r="E5" s="120"/>
      <c r="F5" s="120"/>
    </row>
    <row r="6" spans="1:6" ht="39.950000000000003" customHeight="1" thickBot="1" x14ac:dyDescent="0.3">
      <c r="A6" s="121" t="s">
        <v>81</v>
      </c>
      <c r="B6" s="122"/>
      <c r="C6" s="122"/>
      <c r="D6" s="122"/>
      <c r="E6" s="122"/>
      <c r="F6" s="123"/>
    </row>
    <row r="7" spans="1:6" ht="6.75" customHeight="1" x14ac:dyDescent="0.25">
      <c r="A7" s="124"/>
      <c r="B7" s="125"/>
      <c r="C7" s="125"/>
      <c r="D7" s="125"/>
      <c r="E7" s="125"/>
      <c r="F7" s="126"/>
    </row>
    <row r="8" spans="1:6" ht="35.1" customHeight="1" x14ac:dyDescent="0.25">
      <c r="A8" s="127" t="s">
        <v>19</v>
      </c>
      <c r="B8" s="128" t="s">
        <v>18</v>
      </c>
      <c r="C8" s="129" t="s">
        <v>20</v>
      </c>
      <c r="D8" s="129" t="s">
        <v>21</v>
      </c>
      <c r="E8" s="129" t="s">
        <v>22</v>
      </c>
      <c r="F8" s="130" t="s">
        <v>23</v>
      </c>
    </row>
    <row r="9" spans="1:6" ht="35.1" customHeight="1" x14ac:dyDescent="0.25">
      <c r="A9" s="131">
        <v>1</v>
      </c>
      <c r="B9" s="132" t="s">
        <v>10</v>
      </c>
      <c r="C9" s="133" t="s">
        <v>12</v>
      </c>
      <c r="D9" s="134">
        <v>7</v>
      </c>
      <c r="E9" s="50"/>
      <c r="F9" s="135">
        <f>E9*D9</f>
        <v>0</v>
      </c>
    </row>
    <row r="10" spans="1:6" ht="35.1" customHeight="1" x14ac:dyDescent="0.25">
      <c r="A10" s="136">
        <v>2</v>
      </c>
      <c r="B10" s="137" t="s">
        <v>30</v>
      </c>
      <c r="C10" s="138" t="s">
        <v>12</v>
      </c>
      <c r="D10" s="139">
        <v>7</v>
      </c>
      <c r="E10" s="51"/>
      <c r="F10" s="140">
        <f>E10*D10</f>
        <v>0</v>
      </c>
    </row>
    <row r="11" spans="1:6" ht="35.1" customHeight="1" x14ac:dyDescent="0.25">
      <c r="A11" s="141">
        <v>3</v>
      </c>
      <c r="B11" s="137" t="s">
        <v>58</v>
      </c>
      <c r="C11" s="142" t="s">
        <v>83</v>
      </c>
      <c r="D11" s="143">
        <v>991</v>
      </c>
      <c r="E11" s="51"/>
      <c r="F11" s="140">
        <f t="shared" ref="F11:F21" si="0">E11*D11</f>
        <v>0</v>
      </c>
    </row>
    <row r="12" spans="1:6" ht="52.5" customHeight="1" x14ac:dyDescent="0.25">
      <c r="A12" s="141">
        <v>4</v>
      </c>
      <c r="B12" s="137" t="s">
        <v>59</v>
      </c>
      <c r="C12" s="142" t="s">
        <v>83</v>
      </c>
      <c r="D12" s="143">
        <v>55</v>
      </c>
      <c r="E12" s="51"/>
      <c r="F12" s="140">
        <f t="shared" si="0"/>
        <v>0</v>
      </c>
    </row>
    <row r="13" spans="1:6" ht="35.1" customHeight="1" x14ac:dyDescent="0.25">
      <c r="A13" s="136">
        <v>5</v>
      </c>
      <c r="B13" s="137" t="s">
        <v>15</v>
      </c>
      <c r="C13" s="142" t="s">
        <v>52</v>
      </c>
      <c r="D13" s="143">
        <v>1.5</v>
      </c>
      <c r="E13" s="51"/>
      <c r="F13" s="140">
        <f t="shared" si="0"/>
        <v>0</v>
      </c>
    </row>
    <row r="14" spans="1:6" ht="35.1" customHeight="1" x14ac:dyDescent="0.25">
      <c r="A14" s="141">
        <v>6</v>
      </c>
      <c r="B14" s="137" t="s">
        <v>31</v>
      </c>
      <c r="C14" s="142" t="s">
        <v>83</v>
      </c>
      <c r="D14" s="143">
        <v>576</v>
      </c>
      <c r="E14" s="51"/>
      <c r="F14" s="140">
        <f t="shared" si="0"/>
        <v>0</v>
      </c>
    </row>
    <row r="15" spans="1:6" ht="35.1" customHeight="1" x14ac:dyDescent="0.25">
      <c r="A15" s="141">
        <v>7</v>
      </c>
      <c r="B15" s="137" t="s">
        <v>32</v>
      </c>
      <c r="C15" s="142" t="s">
        <v>83</v>
      </c>
      <c r="D15" s="143">
        <v>1337</v>
      </c>
      <c r="E15" s="51"/>
      <c r="F15" s="140">
        <f t="shared" si="0"/>
        <v>0</v>
      </c>
    </row>
    <row r="16" spans="1:6" ht="35.1" customHeight="1" x14ac:dyDescent="0.25">
      <c r="A16" s="136">
        <v>8</v>
      </c>
      <c r="B16" s="137" t="s">
        <v>33</v>
      </c>
      <c r="C16" s="142" t="s">
        <v>83</v>
      </c>
      <c r="D16" s="143">
        <v>752</v>
      </c>
      <c r="E16" s="51"/>
      <c r="F16" s="140">
        <f t="shared" si="0"/>
        <v>0</v>
      </c>
    </row>
    <row r="17" spans="1:6" ht="35.1" customHeight="1" x14ac:dyDescent="0.25">
      <c r="A17" s="141">
        <v>9</v>
      </c>
      <c r="B17" s="137" t="s">
        <v>34</v>
      </c>
      <c r="C17" s="142" t="s">
        <v>83</v>
      </c>
      <c r="D17" s="144">
        <v>1590</v>
      </c>
      <c r="E17" s="51"/>
      <c r="F17" s="140">
        <f t="shared" si="0"/>
        <v>0</v>
      </c>
    </row>
    <row r="18" spans="1:6" ht="35.1" customHeight="1" x14ac:dyDescent="0.25">
      <c r="A18" s="141">
        <v>10</v>
      </c>
      <c r="B18" s="137" t="s">
        <v>35</v>
      </c>
      <c r="C18" s="138" t="s">
        <v>99</v>
      </c>
      <c r="D18" s="139">
        <v>6</v>
      </c>
      <c r="E18" s="51"/>
      <c r="F18" s="140">
        <f t="shared" si="0"/>
        <v>0</v>
      </c>
    </row>
    <row r="19" spans="1:6" ht="35.1" customHeight="1" x14ac:dyDescent="0.25">
      <c r="A19" s="136">
        <v>11</v>
      </c>
      <c r="B19" s="137" t="s">
        <v>16</v>
      </c>
      <c r="C19" s="142" t="s">
        <v>1</v>
      </c>
      <c r="D19" s="143">
        <v>552</v>
      </c>
      <c r="E19" s="51"/>
      <c r="F19" s="140">
        <f t="shared" si="0"/>
        <v>0</v>
      </c>
    </row>
    <row r="20" spans="1:6" ht="35.1" customHeight="1" x14ac:dyDescent="0.25">
      <c r="A20" s="141">
        <v>12</v>
      </c>
      <c r="B20" s="137" t="s">
        <v>36</v>
      </c>
      <c r="C20" s="145" t="s">
        <v>82</v>
      </c>
      <c r="D20" s="139">
        <v>56</v>
      </c>
      <c r="E20" s="52"/>
      <c r="F20" s="146">
        <f t="shared" si="0"/>
        <v>0</v>
      </c>
    </row>
    <row r="21" spans="1:6" s="151" customFormat="1" ht="35.1" customHeight="1" x14ac:dyDescent="0.25">
      <c r="A21" s="141">
        <v>13</v>
      </c>
      <c r="B21" s="147" t="s">
        <v>37</v>
      </c>
      <c r="C21" s="148" t="s">
        <v>52</v>
      </c>
      <c r="D21" s="149">
        <v>25.75</v>
      </c>
      <c r="E21" s="53"/>
      <c r="F21" s="150">
        <f t="shared" si="0"/>
        <v>0</v>
      </c>
    </row>
    <row r="22" spans="1:6" s="151" customFormat="1" ht="35.1" customHeight="1" x14ac:dyDescent="0.25">
      <c r="A22" s="136">
        <v>14</v>
      </c>
      <c r="B22" s="147" t="s">
        <v>38</v>
      </c>
      <c r="C22" s="148" t="s">
        <v>83</v>
      </c>
      <c r="D22" s="149">
        <v>1729</v>
      </c>
      <c r="E22" s="53"/>
      <c r="F22" s="150">
        <f t="shared" ref="F22:F28" si="1">E22*D22</f>
        <v>0</v>
      </c>
    </row>
    <row r="23" spans="1:6" s="151" customFormat="1" ht="35.1" customHeight="1" x14ac:dyDescent="0.25">
      <c r="A23" s="141">
        <v>15</v>
      </c>
      <c r="B23" s="152" t="s">
        <v>238</v>
      </c>
      <c r="C23" s="148" t="s">
        <v>83</v>
      </c>
      <c r="D23" s="149">
        <v>936</v>
      </c>
      <c r="E23" s="53"/>
      <c r="F23" s="150">
        <f t="shared" si="1"/>
        <v>0</v>
      </c>
    </row>
    <row r="24" spans="1:6" ht="35.1" customHeight="1" x14ac:dyDescent="0.25">
      <c r="A24" s="141">
        <v>16</v>
      </c>
      <c r="B24" s="137" t="s">
        <v>39</v>
      </c>
      <c r="C24" s="153" t="s">
        <v>157</v>
      </c>
      <c r="D24" s="154">
        <v>7</v>
      </c>
      <c r="E24" s="51"/>
      <c r="F24" s="140">
        <f t="shared" si="1"/>
        <v>0</v>
      </c>
    </row>
    <row r="25" spans="1:6" ht="35.1" customHeight="1" x14ac:dyDescent="0.25">
      <c r="A25" s="136">
        <v>17</v>
      </c>
      <c r="B25" s="137" t="s">
        <v>40</v>
      </c>
      <c r="C25" s="142" t="s">
        <v>1</v>
      </c>
      <c r="D25" s="143">
        <v>2296</v>
      </c>
      <c r="E25" s="51"/>
      <c r="F25" s="140">
        <f t="shared" si="1"/>
        <v>0</v>
      </c>
    </row>
    <row r="26" spans="1:6" ht="35.1" customHeight="1" x14ac:dyDescent="0.25">
      <c r="A26" s="141">
        <v>18</v>
      </c>
      <c r="B26" s="137" t="s">
        <v>11</v>
      </c>
      <c r="C26" s="138" t="s">
        <v>12</v>
      </c>
      <c r="D26" s="154">
        <v>7</v>
      </c>
      <c r="E26" s="51"/>
      <c r="F26" s="140">
        <f t="shared" si="1"/>
        <v>0</v>
      </c>
    </row>
    <row r="27" spans="1:6" ht="35.1" customHeight="1" x14ac:dyDescent="0.25">
      <c r="A27" s="141">
        <v>19</v>
      </c>
      <c r="B27" s="155" t="s">
        <v>156</v>
      </c>
      <c r="C27" s="153" t="s">
        <v>157</v>
      </c>
      <c r="D27" s="156">
        <v>7</v>
      </c>
      <c r="E27" s="54"/>
      <c r="F27" s="157">
        <f>E27*D27</f>
        <v>0</v>
      </c>
    </row>
    <row r="28" spans="1:6" s="151" customFormat="1" ht="35.1" customHeight="1" x14ac:dyDescent="0.25">
      <c r="A28" s="158">
        <v>20</v>
      </c>
      <c r="B28" s="159" t="s">
        <v>98</v>
      </c>
      <c r="C28" s="160" t="s">
        <v>82</v>
      </c>
      <c r="D28" s="161">
        <v>2</v>
      </c>
      <c r="E28" s="55"/>
      <c r="F28" s="162">
        <f t="shared" si="1"/>
        <v>0</v>
      </c>
    </row>
    <row r="29" spans="1:6" ht="8.25" customHeight="1" x14ac:dyDescent="0.25">
      <c r="A29" s="124"/>
      <c r="B29" s="125"/>
      <c r="C29" s="125"/>
      <c r="D29" s="125"/>
      <c r="E29" s="125"/>
      <c r="F29" s="126"/>
    </row>
    <row r="30" spans="1:6" ht="40.5" customHeight="1" x14ac:dyDescent="0.25">
      <c r="A30" s="124"/>
      <c r="B30" s="163" t="s">
        <v>108</v>
      </c>
      <c r="C30" s="163"/>
      <c r="D30" s="164"/>
      <c r="E30" s="165"/>
      <c r="F30" s="166">
        <f>SUM(F9:F29)</f>
        <v>0</v>
      </c>
    </row>
    <row r="31" spans="1:6" ht="7.5" customHeight="1" thickBot="1" x14ac:dyDescent="0.3">
      <c r="A31" s="167"/>
      <c r="B31" s="168"/>
      <c r="C31" s="168"/>
      <c r="D31" s="168"/>
      <c r="E31" s="168"/>
      <c r="F31" s="169"/>
    </row>
  </sheetData>
  <sheetProtection password="C74C" sheet="1" objects="1" scenarios="1" selectLockedCells="1"/>
  <mergeCells count="9">
    <mergeCell ref="B30:C30"/>
    <mergeCell ref="A6:F6"/>
    <mergeCell ref="A1:B1"/>
    <mergeCell ref="B3:C3"/>
    <mergeCell ref="D4:F5"/>
    <mergeCell ref="D3:F3"/>
    <mergeCell ref="B2:C2"/>
    <mergeCell ref="B4:C4"/>
    <mergeCell ref="B5:C5"/>
  </mergeCells>
  <phoneticPr fontId="0" type="noConversion"/>
  <printOptions horizontalCentered="1"/>
  <pageMargins left="0.39370078740157483" right="0.39370078740157483" top="0.59055118110236227" bottom="0.59055118110236227" header="0.39370078740157483" footer="0.39370078740157483"/>
  <pageSetup paperSize="9" scale="65" orientation="portrait" r:id="rId1"/>
  <headerFooter>
    <oddFooter>&amp;CStrana č. / Page no. / &amp;P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19"/>
  <sheetViews>
    <sheetView showZeros="0" view="pageBreakPreview" topLeftCell="A4" zoomScaleNormal="100" zoomScaleSheetLayoutView="100" workbookViewId="0">
      <selection activeCell="E16" sqref="E16"/>
    </sheetView>
  </sheetViews>
  <sheetFormatPr defaultRowHeight="15.75" x14ac:dyDescent="0.25"/>
  <cols>
    <col min="1" max="1" width="6.5703125" style="113" customWidth="1"/>
    <col min="2" max="2" width="75.5703125" style="113" customWidth="1"/>
    <col min="3" max="3" width="11.5703125" style="113" customWidth="1"/>
    <col min="4" max="4" width="11.140625" style="113" customWidth="1"/>
    <col min="5" max="5" width="13" style="113" customWidth="1"/>
    <col min="6" max="6" width="20" style="113" customWidth="1"/>
    <col min="7" max="16384" width="9.140625" style="113"/>
  </cols>
  <sheetData>
    <row r="1" spans="1:6" ht="69.75" customHeight="1" x14ac:dyDescent="0.25">
      <c r="A1" s="109" t="s">
        <v>237</v>
      </c>
      <c r="B1" s="110"/>
      <c r="C1" s="111"/>
      <c r="D1" s="111"/>
      <c r="E1" s="112"/>
      <c r="F1" s="112"/>
    </row>
    <row r="2" spans="1:6" ht="33" customHeight="1" x14ac:dyDescent="0.25">
      <c r="A2" s="12"/>
      <c r="B2" s="66" t="s">
        <v>133</v>
      </c>
      <c r="C2" s="66"/>
      <c r="D2" s="66"/>
      <c r="E2" s="3"/>
      <c r="F2" s="3"/>
    </row>
    <row r="3" spans="1:6" ht="62.25" customHeight="1" x14ac:dyDescent="0.25">
      <c r="A3" s="170"/>
      <c r="B3" s="98" t="s">
        <v>227</v>
      </c>
      <c r="C3" s="98"/>
      <c r="D3" s="103" t="s">
        <v>106</v>
      </c>
      <c r="E3" s="103"/>
      <c r="F3" s="103"/>
    </row>
    <row r="4" spans="1:6" ht="15.75" customHeight="1" x14ac:dyDescent="0.25">
      <c r="A4" s="125"/>
      <c r="B4" s="117" t="s">
        <v>149</v>
      </c>
      <c r="C4" s="117"/>
      <c r="D4" s="171" t="s">
        <v>25</v>
      </c>
      <c r="E4" s="171"/>
      <c r="F4" s="171"/>
    </row>
    <row r="5" spans="1:6" ht="15.75" customHeight="1" thickBot="1" x14ac:dyDescent="0.3">
      <c r="A5" s="125"/>
      <c r="B5" s="119" t="s">
        <v>228</v>
      </c>
      <c r="C5" s="119"/>
      <c r="D5" s="120"/>
      <c r="E5" s="120"/>
      <c r="F5" s="120"/>
    </row>
    <row r="6" spans="1:6" ht="39.950000000000003" customHeight="1" thickBot="1" x14ac:dyDescent="0.3">
      <c r="A6" s="121" t="s">
        <v>76</v>
      </c>
      <c r="B6" s="122"/>
      <c r="C6" s="122"/>
      <c r="D6" s="122"/>
      <c r="E6" s="122"/>
      <c r="F6" s="123"/>
    </row>
    <row r="7" spans="1:6" ht="6.75" customHeight="1" x14ac:dyDescent="0.25">
      <c r="A7" s="124"/>
      <c r="B7" s="125"/>
      <c r="C7" s="125"/>
      <c r="D7" s="125"/>
      <c r="E7" s="125"/>
      <c r="F7" s="126"/>
    </row>
    <row r="8" spans="1:6" ht="35.1" customHeight="1" x14ac:dyDescent="0.25">
      <c r="A8" s="127" t="s">
        <v>19</v>
      </c>
      <c r="B8" s="128" t="s">
        <v>18</v>
      </c>
      <c r="C8" s="129" t="s">
        <v>20</v>
      </c>
      <c r="D8" s="129" t="s">
        <v>21</v>
      </c>
      <c r="E8" s="129" t="s">
        <v>22</v>
      </c>
      <c r="F8" s="130" t="s">
        <v>23</v>
      </c>
    </row>
    <row r="9" spans="1:6" ht="35.1" customHeight="1" x14ac:dyDescent="0.25">
      <c r="A9" s="141">
        <v>1</v>
      </c>
      <c r="B9" s="137" t="s">
        <v>60</v>
      </c>
      <c r="C9" s="142" t="s">
        <v>83</v>
      </c>
      <c r="D9" s="172">
        <v>991</v>
      </c>
      <c r="E9" s="51"/>
      <c r="F9" s="140">
        <f t="shared" ref="F9:F16" si="0">E9*D9</f>
        <v>0</v>
      </c>
    </row>
    <row r="10" spans="1:6" ht="36" customHeight="1" x14ac:dyDescent="0.25">
      <c r="A10" s="141">
        <v>2</v>
      </c>
      <c r="B10" s="137" t="s">
        <v>61</v>
      </c>
      <c r="C10" s="142" t="s">
        <v>83</v>
      </c>
      <c r="D10" s="172">
        <v>55</v>
      </c>
      <c r="E10" s="51"/>
      <c r="F10" s="140">
        <f t="shared" si="0"/>
        <v>0</v>
      </c>
    </row>
    <row r="11" spans="1:6" ht="35.1" customHeight="1" x14ac:dyDescent="0.25">
      <c r="A11" s="141">
        <v>3</v>
      </c>
      <c r="B11" s="137" t="s">
        <v>26</v>
      </c>
      <c r="C11" s="142" t="s">
        <v>52</v>
      </c>
      <c r="D11" s="173">
        <v>1.5</v>
      </c>
      <c r="E11" s="51"/>
      <c r="F11" s="140">
        <f t="shared" si="0"/>
        <v>0</v>
      </c>
    </row>
    <row r="12" spans="1:6" ht="35.1" customHeight="1" x14ac:dyDescent="0.25">
      <c r="A12" s="141">
        <v>4</v>
      </c>
      <c r="B12" s="137" t="s">
        <v>27</v>
      </c>
      <c r="C12" s="142" t="s">
        <v>52</v>
      </c>
      <c r="D12" s="172">
        <v>25.75</v>
      </c>
      <c r="E12" s="51"/>
      <c r="F12" s="140">
        <f t="shared" si="0"/>
        <v>0</v>
      </c>
    </row>
    <row r="13" spans="1:6" ht="35.1" customHeight="1" x14ac:dyDescent="0.25">
      <c r="A13" s="141">
        <v>5</v>
      </c>
      <c r="B13" s="137" t="s">
        <v>28</v>
      </c>
      <c r="C13" s="138" t="s">
        <v>99</v>
      </c>
      <c r="D13" s="154">
        <v>7</v>
      </c>
      <c r="E13" s="51"/>
      <c r="F13" s="140">
        <f t="shared" si="0"/>
        <v>0</v>
      </c>
    </row>
    <row r="14" spans="1:6" ht="35.1" customHeight="1" x14ac:dyDescent="0.25">
      <c r="A14" s="141">
        <v>6</v>
      </c>
      <c r="B14" s="137" t="s">
        <v>29</v>
      </c>
      <c r="C14" s="145" t="s">
        <v>82</v>
      </c>
      <c r="D14" s="154">
        <v>56</v>
      </c>
      <c r="E14" s="51"/>
      <c r="F14" s="140">
        <f t="shared" si="0"/>
        <v>0</v>
      </c>
    </row>
    <row r="15" spans="1:6" ht="35.1" customHeight="1" x14ac:dyDescent="0.25">
      <c r="A15" s="141">
        <v>7</v>
      </c>
      <c r="B15" s="137" t="s">
        <v>2</v>
      </c>
      <c r="C15" s="145" t="s">
        <v>53</v>
      </c>
      <c r="D15" s="154">
        <v>7</v>
      </c>
      <c r="E15" s="51"/>
      <c r="F15" s="140">
        <f>E15*D15</f>
        <v>0</v>
      </c>
    </row>
    <row r="16" spans="1:6" s="151" customFormat="1" ht="35.1" customHeight="1" x14ac:dyDescent="0.25">
      <c r="A16" s="174">
        <v>8</v>
      </c>
      <c r="B16" s="159" t="s">
        <v>98</v>
      </c>
      <c r="C16" s="160" t="s">
        <v>82</v>
      </c>
      <c r="D16" s="175">
        <v>3</v>
      </c>
      <c r="E16" s="55"/>
      <c r="F16" s="162">
        <f t="shared" si="0"/>
        <v>0</v>
      </c>
    </row>
    <row r="17" spans="1:6" ht="8.25" customHeight="1" x14ac:dyDescent="0.25">
      <c r="A17" s="124"/>
      <c r="B17" s="125"/>
      <c r="C17" s="125"/>
      <c r="D17" s="125"/>
      <c r="E17" s="125"/>
      <c r="F17" s="126"/>
    </row>
    <row r="18" spans="1:6" ht="40.5" customHeight="1" x14ac:dyDescent="0.25">
      <c r="A18" s="124"/>
      <c r="B18" s="163" t="s">
        <v>134</v>
      </c>
      <c r="C18" s="163"/>
      <c r="D18" s="163"/>
      <c r="E18" s="163"/>
      <c r="F18" s="166">
        <f>SUM(F9:F16)</f>
        <v>0</v>
      </c>
    </row>
    <row r="19" spans="1:6" ht="7.5" customHeight="1" thickBot="1" x14ac:dyDescent="0.3">
      <c r="A19" s="167"/>
      <c r="B19" s="168"/>
      <c r="C19" s="168"/>
      <c r="D19" s="168"/>
      <c r="E19" s="168"/>
      <c r="F19" s="169"/>
    </row>
  </sheetData>
  <sheetProtection password="C74C" sheet="1" objects="1" scenarios="1" selectLockedCells="1"/>
  <mergeCells count="9">
    <mergeCell ref="A1:B1"/>
    <mergeCell ref="A6:F6"/>
    <mergeCell ref="B18:C18"/>
    <mergeCell ref="B3:C3"/>
    <mergeCell ref="D4:F5"/>
    <mergeCell ref="D18:E18"/>
    <mergeCell ref="D3:F3"/>
    <mergeCell ref="B4:C4"/>
    <mergeCell ref="B5:C5"/>
  </mergeCells>
  <phoneticPr fontId="0" type="noConversion"/>
  <printOptions horizontalCentered="1"/>
  <pageMargins left="0.39370078740157483" right="0.39370078740157483" top="0.59055118110236227" bottom="0.59055118110236227" header="0.39370078740157483" footer="0.39370078740157483"/>
  <pageSetup paperSize="9" scale="65" orientation="portrait" r:id="rId1"/>
  <headerFooter>
    <oddFooter>&amp;CStrana č. / Page no. / &amp;P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13"/>
  <sheetViews>
    <sheetView showZeros="0" view="pageBreakPreview" zoomScaleNormal="100" zoomScaleSheetLayoutView="100" workbookViewId="0">
      <selection activeCell="E9" sqref="E9"/>
    </sheetView>
  </sheetViews>
  <sheetFormatPr defaultRowHeight="15.75" x14ac:dyDescent="0.25"/>
  <cols>
    <col min="1" max="1" width="6.5703125" style="113" customWidth="1"/>
    <col min="2" max="2" width="75.5703125" style="113" customWidth="1"/>
    <col min="3" max="3" width="11.5703125" style="113" customWidth="1"/>
    <col min="4" max="4" width="11.140625" style="113" customWidth="1"/>
    <col min="5" max="5" width="13" style="113" customWidth="1"/>
    <col min="6" max="6" width="20" style="113" customWidth="1"/>
    <col min="7" max="16384" width="9.140625" style="113"/>
  </cols>
  <sheetData>
    <row r="1" spans="1:6" ht="69.75" customHeight="1" x14ac:dyDescent="0.25">
      <c r="A1" s="109" t="s">
        <v>237</v>
      </c>
      <c r="B1" s="110"/>
      <c r="C1" s="111"/>
      <c r="D1" s="111"/>
      <c r="E1" s="112"/>
      <c r="F1" s="112"/>
    </row>
    <row r="2" spans="1:6" ht="33" customHeight="1" x14ac:dyDescent="0.25">
      <c r="A2" s="12"/>
      <c r="B2" s="66" t="s">
        <v>131</v>
      </c>
      <c r="C2" s="66"/>
      <c r="D2" s="66"/>
      <c r="E2" s="3"/>
      <c r="F2" s="3"/>
    </row>
    <row r="3" spans="1:6" ht="62.25" customHeight="1" x14ac:dyDescent="0.25">
      <c r="A3" s="170"/>
      <c r="B3" s="98" t="s">
        <v>227</v>
      </c>
      <c r="C3" s="98"/>
      <c r="D3" s="103" t="s">
        <v>106</v>
      </c>
      <c r="E3" s="103"/>
      <c r="F3" s="103"/>
    </row>
    <row r="4" spans="1:6" ht="15.75" customHeight="1" x14ac:dyDescent="0.25">
      <c r="A4" s="125"/>
      <c r="B4" s="117" t="s">
        <v>149</v>
      </c>
      <c r="C4" s="117"/>
      <c r="D4" s="171" t="s">
        <v>25</v>
      </c>
      <c r="E4" s="171"/>
      <c r="F4" s="171"/>
    </row>
    <row r="5" spans="1:6" ht="15.75" customHeight="1" thickBot="1" x14ac:dyDescent="0.3">
      <c r="A5" s="125"/>
      <c r="B5" s="119" t="s">
        <v>228</v>
      </c>
      <c r="C5" s="119"/>
      <c r="D5" s="120"/>
      <c r="E5" s="120"/>
      <c r="F5" s="120"/>
    </row>
    <row r="6" spans="1:6" ht="39.950000000000003" customHeight="1" thickBot="1" x14ac:dyDescent="0.3">
      <c r="A6" s="121" t="s">
        <v>75</v>
      </c>
      <c r="B6" s="122"/>
      <c r="C6" s="122"/>
      <c r="D6" s="122"/>
      <c r="E6" s="122"/>
      <c r="F6" s="123"/>
    </row>
    <row r="7" spans="1:6" ht="6.75" customHeight="1" x14ac:dyDescent="0.25">
      <c r="A7" s="124"/>
      <c r="B7" s="125"/>
      <c r="C7" s="125"/>
      <c r="D7" s="125"/>
      <c r="E7" s="125"/>
      <c r="F7" s="126"/>
    </row>
    <row r="8" spans="1:6" ht="35.1" customHeight="1" x14ac:dyDescent="0.25">
      <c r="A8" s="127" t="s">
        <v>19</v>
      </c>
      <c r="B8" s="128" t="s">
        <v>18</v>
      </c>
      <c r="C8" s="129" t="s">
        <v>20</v>
      </c>
      <c r="D8" s="129" t="s">
        <v>21</v>
      </c>
      <c r="E8" s="129" t="s">
        <v>22</v>
      </c>
      <c r="F8" s="130" t="s">
        <v>23</v>
      </c>
    </row>
    <row r="9" spans="1:6" ht="36.75" customHeight="1" x14ac:dyDescent="0.25">
      <c r="A9" s="141">
        <v>1</v>
      </c>
      <c r="B9" s="137" t="s">
        <v>62</v>
      </c>
      <c r="C9" s="142" t="s">
        <v>52</v>
      </c>
      <c r="D9" s="143">
        <v>141.5</v>
      </c>
      <c r="E9" s="61"/>
      <c r="F9" s="135">
        <f>ROUND(E9*D9,2)</f>
        <v>0</v>
      </c>
    </row>
    <row r="10" spans="1:6" ht="36.75" customHeight="1" x14ac:dyDescent="0.25">
      <c r="A10" s="176">
        <v>2</v>
      </c>
      <c r="B10" s="177" t="s">
        <v>63</v>
      </c>
      <c r="C10" s="178" t="s">
        <v>99</v>
      </c>
      <c r="D10" s="179">
        <v>7</v>
      </c>
      <c r="E10" s="61"/>
      <c r="F10" s="180">
        <f>ROUND(E10*D10,2)</f>
        <v>0</v>
      </c>
    </row>
    <row r="11" spans="1:6" ht="8.25" customHeight="1" x14ac:dyDescent="0.25">
      <c r="A11" s="124"/>
      <c r="B11" s="125"/>
      <c r="C11" s="125"/>
      <c r="D11" s="125"/>
      <c r="E11" s="181"/>
      <c r="F11" s="126"/>
    </row>
    <row r="12" spans="1:6" ht="40.5" customHeight="1" x14ac:dyDescent="0.25">
      <c r="A12" s="124"/>
      <c r="B12" s="163" t="s">
        <v>132</v>
      </c>
      <c r="C12" s="163"/>
      <c r="D12" s="163"/>
      <c r="E12" s="163"/>
      <c r="F12" s="166">
        <f>SUM(F9:F10)</f>
        <v>0</v>
      </c>
    </row>
    <row r="13" spans="1:6" ht="7.5" customHeight="1" thickBot="1" x14ac:dyDescent="0.3">
      <c r="A13" s="167"/>
      <c r="B13" s="168"/>
      <c r="C13" s="168"/>
      <c r="D13" s="168"/>
      <c r="E13" s="168"/>
      <c r="F13" s="169"/>
    </row>
  </sheetData>
  <sheetProtection password="C74C" sheet="1" objects="1" scenarios="1" selectLockedCells="1"/>
  <mergeCells count="9">
    <mergeCell ref="B12:C12"/>
    <mergeCell ref="A1:B1"/>
    <mergeCell ref="B3:C3"/>
    <mergeCell ref="A6:F6"/>
    <mergeCell ref="D4:F5"/>
    <mergeCell ref="D12:E12"/>
    <mergeCell ref="D3:F3"/>
    <mergeCell ref="B4:C4"/>
    <mergeCell ref="B5:C5"/>
  </mergeCells>
  <phoneticPr fontId="0" type="noConversion"/>
  <printOptions horizontalCentered="1"/>
  <pageMargins left="0.39370078740157483" right="0.39370078740157483" top="0.59055118110236227" bottom="0.59055118110236227" header="0.39370078740157483" footer="0.39370078740157483"/>
  <pageSetup paperSize="9" scale="65" orientation="portrait" r:id="rId1"/>
  <headerFooter>
    <oddFooter>&amp;CStrana č. / Page no. / &amp;P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13"/>
  <sheetViews>
    <sheetView showZeros="0" view="pageBreakPreview" zoomScaleNormal="75" zoomScaleSheetLayoutView="100" workbookViewId="0">
      <selection activeCell="E9" sqref="E9"/>
    </sheetView>
  </sheetViews>
  <sheetFormatPr defaultRowHeight="15.75" x14ac:dyDescent="0.25"/>
  <cols>
    <col min="1" max="1" width="6.5703125" style="113" customWidth="1"/>
    <col min="2" max="2" width="75.5703125" style="113" customWidth="1"/>
    <col min="3" max="3" width="11.5703125" style="113" customWidth="1"/>
    <col min="4" max="4" width="11.140625" style="113" customWidth="1"/>
    <col min="5" max="5" width="13" style="113" customWidth="1"/>
    <col min="6" max="6" width="20" style="113" customWidth="1"/>
    <col min="7" max="16384" width="9.140625" style="113"/>
  </cols>
  <sheetData>
    <row r="1" spans="1:6" ht="69.75" customHeight="1" x14ac:dyDescent="0.25">
      <c r="A1" s="109" t="s">
        <v>237</v>
      </c>
      <c r="B1" s="110"/>
      <c r="C1" s="111"/>
      <c r="D1" s="111"/>
      <c r="E1" s="112"/>
      <c r="F1" s="112"/>
    </row>
    <row r="2" spans="1:6" ht="33" customHeight="1" x14ac:dyDescent="0.25">
      <c r="A2" s="12"/>
      <c r="B2" s="66" t="s">
        <v>129</v>
      </c>
      <c r="C2" s="66"/>
      <c r="D2" s="66"/>
      <c r="E2" s="3"/>
      <c r="F2" s="3"/>
    </row>
    <row r="3" spans="1:6" ht="62.25" customHeight="1" x14ac:dyDescent="0.25">
      <c r="A3" s="170"/>
      <c r="B3" s="98" t="s">
        <v>227</v>
      </c>
      <c r="C3" s="98"/>
      <c r="D3" s="103" t="s">
        <v>106</v>
      </c>
      <c r="E3" s="103"/>
      <c r="F3" s="103"/>
    </row>
    <row r="4" spans="1:6" ht="15.75" customHeight="1" x14ac:dyDescent="0.25">
      <c r="A4" s="125"/>
      <c r="B4" s="117" t="s">
        <v>149</v>
      </c>
      <c r="C4" s="117"/>
      <c r="D4" s="171" t="s">
        <v>25</v>
      </c>
      <c r="E4" s="171"/>
      <c r="F4" s="171"/>
    </row>
    <row r="5" spans="1:6" ht="15.75" customHeight="1" thickBot="1" x14ac:dyDescent="0.3">
      <c r="A5" s="125"/>
      <c r="B5" s="119" t="s">
        <v>228</v>
      </c>
      <c r="C5" s="119"/>
      <c r="D5" s="120"/>
      <c r="E5" s="120"/>
      <c r="F5" s="120"/>
    </row>
    <row r="6" spans="1:6" ht="39.950000000000003" customHeight="1" thickBot="1" x14ac:dyDescent="0.3">
      <c r="A6" s="121" t="s">
        <v>74</v>
      </c>
      <c r="B6" s="122"/>
      <c r="C6" s="122"/>
      <c r="D6" s="122"/>
      <c r="E6" s="122"/>
      <c r="F6" s="123"/>
    </row>
    <row r="7" spans="1:6" ht="6.75" customHeight="1" x14ac:dyDescent="0.25">
      <c r="A7" s="124"/>
      <c r="B7" s="125"/>
      <c r="C7" s="125"/>
      <c r="D7" s="125"/>
      <c r="E7" s="125"/>
      <c r="F7" s="126"/>
    </row>
    <row r="8" spans="1:6" ht="35.1" customHeight="1" x14ac:dyDescent="0.25">
      <c r="A8" s="127" t="s">
        <v>19</v>
      </c>
      <c r="B8" s="128" t="s">
        <v>18</v>
      </c>
      <c r="C8" s="129" t="s">
        <v>20</v>
      </c>
      <c r="D8" s="129" t="s">
        <v>21</v>
      </c>
      <c r="E8" s="129" t="s">
        <v>22</v>
      </c>
      <c r="F8" s="130" t="s">
        <v>23</v>
      </c>
    </row>
    <row r="9" spans="1:6" ht="37.5" customHeight="1" x14ac:dyDescent="0.25">
      <c r="A9" s="141">
        <v>1</v>
      </c>
      <c r="B9" s="137" t="s">
        <v>159</v>
      </c>
      <c r="C9" s="142" t="s">
        <v>52</v>
      </c>
      <c r="D9" s="143">
        <v>141.5</v>
      </c>
      <c r="E9" s="56"/>
      <c r="F9" s="135">
        <f>ROUND(E9*D9,2)</f>
        <v>0</v>
      </c>
    </row>
    <row r="10" spans="1:6" ht="37.5" customHeight="1" x14ac:dyDescent="0.25">
      <c r="A10" s="158">
        <v>2</v>
      </c>
      <c r="B10" s="177" t="s">
        <v>160</v>
      </c>
      <c r="C10" s="178" t="s">
        <v>99</v>
      </c>
      <c r="D10" s="179">
        <v>7</v>
      </c>
      <c r="E10" s="61"/>
      <c r="F10" s="180">
        <f>ROUND(E10*D10,2)</f>
        <v>0</v>
      </c>
    </row>
    <row r="11" spans="1:6" ht="6.75" customHeight="1" x14ac:dyDescent="0.25">
      <c r="A11" s="124"/>
      <c r="B11" s="125"/>
      <c r="C11" s="125"/>
      <c r="D11" s="125"/>
      <c r="E11" s="181"/>
      <c r="F11" s="126"/>
    </row>
    <row r="12" spans="1:6" ht="40.5" customHeight="1" x14ac:dyDescent="0.25">
      <c r="A12" s="124"/>
      <c r="B12" s="163" t="s">
        <v>130</v>
      </c>
      <c r="C12" s="163"/>
      <c r="D12" s="163"/>
      <c r="E12" s="163"/>
      <c r="F12" s="166">
        <f>SUM(F9:F10)</f>
        <v>0</v>
      </c>
    </row>
    <row r="13" spans="1:6" ht="7.5" customHeight="1" thickBot="1" x14ac:dyDescent="0.3">
      <c r="A13" s="167"/>
      <c r="B13" s="168"/>
      <c r="C13" s="168"/>
      <c r="D13" s="168"/>
      <c r="E13" s="168"/>
      <c r="F13" s="169"/>
    </row>
  </sheetData>
  <sheetProtection password="C74C" sheet="1" objects="1" scenarios="1" selectLockedCells="1"/>
  <mergeCells count="9">
    <mergeCell ref="A1:B1"/>
    <mergeCell ref="A6:F6"/>
    <mergeCell ref="B12:C12"/>
    <mergeCell ref="B3:C3"/>
    <mergeCell ref="D4:F5"/>
    <mergeCell ref="D12:E12"/>
    <mergeCell ref="D3:F3"/>
    <mergeCell ref="B4:C4"/>
    <mergeCell ref="B5:C5"/>
  </mergeCells>
  <phoneticPr fontId="0" type="noConversion"/>
  <printOptions horizontalCentered="1"/>
  <pageMargins left="0.39370078740157483" right="0.39370078740157483" top="0.59055118110236227" bottom="0.59055118110236227" header="0.39370078740157483" footer="0.39370078740157483"/>
  <pageSetup paperSize="9" scale="65" orientation="portrait" r:id="rId1"/>
  <headerFooter>
    <oddFooter>&amp;CStrana č. / Page no. / &amp;P /&amp;N</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F28"/>
  <sheetViews>
    <sheetView showZeros="0" view="pageBreakPreview" topLeftCell="A2" zoomScaleNormal="75" zoomScaleSheetLayoutView="100" workbookViewId="0">
      <selection activeCell="E9" sqref="E9"/>
    </sheetView>
  </sheetViews>
  <sheetFormatPr defaultRowHeight="15.75" x14ac:dyDescent="0.25"/>
  <cols>
    <col min="1" max="1" width="6.5703125" style="113" customWidth="1"/>
    <col min="2" max="2" width="75.5703125" style="113" customWidth="1"/>
    <col min="3" max="3" width="11.5703125" style="113" customWidth="1"/>
    <col min="4" max="4" width="11.140625" style="113" customWidth="1"/>
    <col min="5" max="5" width="13" style="113" customWidth="1"/>
    <col min="6" max="6" width="20" style="113" customWidth="1"/>
    <col min="7" max="16384" width="9.140625" style="113"/>
  </cols>
  <sheetData>
    <row r="1" spans="1:6" ht="69.75" customHeight="1" x14ac:dyDescent="0.25">
      <c r="A1" s="109" t="s">
        <v>237</v>
      </c>
      <c r="B1" s="110"/>
      <c r="C1" s="111"/>
      <c r="D1" s="111"/>
      <c r="E1" s="112"/>
      <c r="F1" s="112"/>
    </row>
    <row r="2" spans="1:6" ht="33" customHeight="1" x14ac:dyDescent="0.25">
      <c r="A2" s="12"/>
      <c r="B2" s="66" t="s">
        <v>127</v>
      </c>
      <c r="C2" s="66"/>
      <c r="D2" s="66"/>
      <c r="E2" s="3"/>
      <c r="F2" s="3"/>
    </row>
    <row r="3" spans="1:6" ht="62.25" customHeight="1" x14ac:dyDescent="0.25">
      <c r="A3" s="170"/>
      <c r="B3" s="98" t="s">
        <v>227</v>
      </c>
      <c r="C3" s="98"/>
      <c r="D3" s="103" t="s">
        <v>106</v>
      </c>
      <c r="E3" s="103"/>
      <c r="F3" s="103"/>
    </row>
    <row r="4" spans="1:6" ht="15.75" customHeight="1" x14ac:dyDescent="0.25">
      <c r="A4" s="125"/>
      <c r="B4" s="117" t="s">
        <v>149</v>
      </c>
      <c r="C4" s="117"/>
      <c r="D4" s="171" t="s">
        <v>25</v>
      </c>
      <c r="E4" s="171"/>
      <c r="F4" s="171"/>
    </row>
    <row r="5" spans="1:6" ht="15.75" customHeight="1" thickBot="1" x14ac:dyDescent="0.3">
      <c r="A5" s="125"/>
      <c r="B5" s="119" t="s">
        <v>228</v>
      </c>
      <c r="C5" s="119"/>
      <c r="D5" s="120"/>
      <c r="E5" s="120"/>
      <c r="F5" s="120"/>
    </row>
    <row r="6" spans="1:6" ht="39.950000000000003" customHeight="1" thickBot="1" x14ac:dyDescent="0.3">
      <c r="A6" s="121" t="s">
        <v>65</v>
      </c>
      <c r="B6" s="122"/>
      <c r="C6" s="122"/>
      <c r="D6" s="122"/>
      <c r="E6" s="122"/>
      <c r="F6" s="123"/>
    </row>
    <row r="7" spans="1:6" ht="6.75" customHeight="1" x14ac:dyDescent="0.25">
      <c r="A7" s="124"/>
      <c r="B7" s="125"/>
      <c r="C7" s="125"/>
      <c r="D7" s="125"/>
      <c r="E7" s="125"/>
      <c r="F7" s="126"/>
    </row>
    <row r="8" spans="1:6" ht="35.1" customHeight="1" x14ac:dyDescent="0.25">
      <c r="A8" s="127" t="s">
        <v>19</v>
      </c>
      <c r="B8" s="128" t="s">
        <v>18</v>
      </c>
      <c r="C8" s="129" t="s">
        <v>20</v>
      </c>
      <c r="D8" s="129" t="s">
        <v>21</v>
      </c>
      <c r="E8" s="129" t="s">
        <v>22</v>
      </c>
      <c r="F8" s="130" t="s">
        <v>23</v>
      </c>
    </row>
    <row r="9" spans="1:6" ht="35.1" customHeight="1" x14ac:dyDescent="0.25">
      <c r="A9" s="182">
        <v>1</v>
      </c>
      <c r="B9" s="132" t="s">
        <v>161</v>
      </c>
      <c r="C9" s="183" t="s">
        <v>52</v>
      </c>
      <c r="D9" s="184">
        <v>24.8</v>
      </c>
      <c r="E9" s="50"/>
      <c r="F9" s="135">
        <f>ROUND(E9*D9,2)</f>
        <v>0</v>
      </c>
    </row>
    <row r="10" spans="1:6" s="151" customFormat="1" ht="35.1" customHeight="1" x14ac:dyDescent="0.25">
      <c r="A10" s="185">
        <v>2</v>
      </c>
      <c r="B10" s="152" t="s">
        <v>162</v>
      </c>
      <c r="C10" s="186" t="s">
        <v>56</v>
      </c>
      <c r="D10" s="187">
        <v>1.9</v>
      </c>
      <c r="E10" s="56"/>
      <c r="F10" s="188">
        <f>ROUND(E10*D10,2)</f>
        <v>0</v>
      </c>
    </row>
    <row r="11" spans="1:6" ht="35.1" customHeight="1" x14ac:dyDescent="0.25">
      <c r="A11" s="189">
        <v>3</v>
      </c>
      <c r="B11" s="152" t="s">
        <v>163</v>
      </c>
      <c r="C11" s="186" t="s">
        <v>100</v>
      </c>
      <c r="D11" s="190">
        <v>8</v>
      </c>
      <c r="E11" s="56"/>
      <c r="F11" s="188">
        <f t="shared" ref="F11:F25" si="0">ROUND(E11*D11,2)</f>
        <v>0</v>
      </c>
    </row>
    <row r="12" spans="1:6" ht="35.1" customHeight="1" x14ac:dyDescent="0.25">
      <c r="A12" s="189">
        <v>4</v>
      </c>
      <c r="B12" s="152" t="s">
        <v>164</v>
      </c>
      <c r="C12" s="186" t="s">
        <v>100</v>
      </c>
      <c r="D12" s="190">
        <v>8</v>
      </c>
      <c r="E12" s="56"/>
      <c r="F12" s="188">
        <f t="shared" si="0"/>
        <v>0</v>
      </c>
    </row>
    <row r="13" spans="1:6" ht="35.1" customHeight="1" x14ac:dyDescent="0.25">
      <c r="A13" s="185">
        <v>5</v>
      </c>
      <c r="B13" s="152" t="s">
        <v>165</v>
      </c>
      <c r="C13" s="138" t="s">
        <v>82</v>
      </c>
      <c r="D13" s="191">
        <v>225</v>
      </c>
      <c r="E13" s="56"/>
      <c r="F13" s="188">
        <f>ROUND(E13*D13,2)</f>
        <v>0</v>
      </c>
    </row>
    <row r="14" spans="1:6" s="151" customFormat="1" ht="35.1" customHeight="1" x14ac:dyDescent="0.25">
      <c r="A14" s="189">
        <v>6</v>
      </c>
      <c r="B14" s="152" t="s">
        <v>166</v>
      </c>
      <c r="C14" s="138" t="s">
        <v>82</v>
      </c>
      <c r="D14" s="191">
        <v>21</v>
      </c>
      <c r="E14" s="56"/>
      <c r="F14" s="188">
        <f>ROUND(E14*D14,2)</f>
        <v>0</v>
      </c>
    </row>
    <row r="15" spans="1:6" s="151" customFormat="1" ht="35.1" customHeight="1" x14ac:dyDescent="0.25">
      <c r="A15" s="189">
        <v>7</v>
      </c>
      <c r="B15" s="152" t="s">
        <v>167</v>
      </c>
      <c r="C15" s="138" t="s">
        <v>82</v>
      </c>
      <c r="D15" s="191">
        <v>3</v>
      </c>
      <c r="E15" s="56"/>
      <c r="F15" s="188">
        <f>ROUND(E15*D15,2)</f>
        <v>0</v>
      </c>
    </row>
    <row r="16" spans="1:6" ht="35.1" customHeight="1" x14ac:dyDescent="0.25">
      <c r="A16" s="185">
        <v>8</v>
      </c>
      <c r="B16" s="137" t="s">
        <v>168</v>
      </c>
      <c r="C16" s="138" t="s">
        <v>82</v>
      </c>
      <c r="D16" s="154">
        <v>2</v>
      </c>
      <c r="E16" s="51"/>
      <c r="F16" s="140">
        <f t="shared" si="0"/>
        <v>0</v>
      </c>
    </row>
    <row r="17" spans="1:6" ht="35.1" customHeight="1" x14ac:dyDescent="0.25">
      <c r="A17" s="141">
        <v>9</v>
      </c>
      <c r="B17" s="137" t="s">
        <v>169</v>
      </c>
      <c r="C17" s="138" t="s">
        <v>82</v>
      </c>
      <c r="D17" s="154">
        <v>2</v>
      </c>
      <c r="E17" s="51"/>
      <c r="F17" s="140">
        <f t="shared" si="0"/>
        <v>0</v>
      </c>
    </row>
    <row r="18" spans="1:6" ht="35.1" customHeight="1" x14ac:dyDescent="0.25">
      <c r="A18" s="141">
        <v>10</v>
      </c>
      <c r="B18" s="137" t="s">
        <v>170</v>
      </c>
      <c r="C18" s="138" t="s">
        <v>82</v>
      </c>
      <c r="D18" s="154"/>
      <c r="E18" s="51"/>
      <c r="F18" s="140">
        <f t="shared" si="0"/>
        <v>0</v>
      </c>
    </row>
    <row r="19" spans="1:6" ht="35.1" customHeight="1" x14ac:dyDescent="0.25">
      <c r="A19" s="185">
        <v>11</v>
      </c>
      <c r="B19" s="137" t="s">
        <v>171</v>
      </c>
      <c r="C19" s="138" t="s">
        <v>82</v>
      </c>
      <c r="D19" s="154">
        <v>2</v>
      </c>
      <c r="E19" s="51"/>
      <c r="F19" s="140">
        <f t="shared" si="0"/>
        <v>0</v>
      </c>
    </row>
    <row r="20" spans="1:6" ht="35.1" customHeight="1" x14ac:dyDescent="0.25">
      <c r="A20" s="141">
        <v>12</v>
      </c>
      <c r="B20" s="137" t="s">
        <v>172</v>
      </c>
      <c r="C20" s="138" t="s">
        <v>82</v>
      </c>
      <c r="D20" s="154">
        <v>1</v>
      </c>
      <c r="E20" s="51"/>
      <c r="F20" s="140">
        <f t="shared" si="0"/>
        <v>0</v>
      </c>
    </row>
    <row r="21" spans="1:6" ht="35.1" customHeight="1" x14ac:dyDescent="0.25">
      <c r="A21" s="141">
        <v>13</v>
      </c>
      <c r="B21" s="137" t="s">
        <v>173</v>
      </c>
      <c r="C21" s="138" t="s">
        <v>82</v>
      </c>
      <c r="D21" s="154">
        <v>11</v>
      </c>
      <c r="E21" s="51"/>
      <c r="F21" s="140">
        <f t="shared" si="0"/>
        <v>0</v>
      </c>
    </row>
    <row r="22" spans="1:6" ht="35.25" customHeight="1" x14ac:dyDescent="0.25">
      <c r="A22" s="185">
        <v>14</v>
      </c>
      <c r="B22" s="137" t="s">
        <v>174</v>
      </c>
      <c r="C22" s="138" t="s">
        <v>82</v>
      </c>
      <c r="D22" s="154">
        <v>3</v>
      </c>
      <c r="E22" s="51"/>
      <c r="F22" s="140">
        <f t="shared" si="0"/>
        <v>0</v>
      </c>
    </row>
    <row r="23" spans="1:6" ht="35.1" customHeight="1" x14ac:dyDescent="0.25">
      <c r="A23" s="189">
        <v>15</v>
      </c>
      <c r="B23" s="152" t="s">
        <v>175</v>
      </c>
      <c r="C23" s="192" t="s">
        <v>53</v>
      </c>
      <c r="D23" s="190">
        <v>3</v>
      </c>
      <c r="E23" s="51"/>
      <c r="F23" s="140">
        <f t="shared" si="0"/>
        <v>0</v>
      </c>
    </row>
    <row r="24" spans="1:6" ht="35.1" customHeight="1" x14ac:dyDescent="0.25">
      <c r="A24" s="189">
        <v>16</v>
      </c>
      <c r="B24" s="152" t="s">
        <v>176</v>
      </c>
      <c r="C24" s="186" t="s">
        <v>100</v>
      </c>
      <c r="D24" s="190">
        <v>8</v>
      </c>
      <c r="E24" s="51"/>
      <c r="F24" s="140">
        <f t="shared" si="0"/>
        <v>0</v>
      </c>
    </row>
    <row r="25" spans="1:6" ht="35.1" customHeight="1" x14ac:dyDescent="0.25">
      <c r="A25" s="176">
        <v>17</v>
      </c>
      <c r="B25" s="177" t="s">
        <v>177</v>
      </c>
      <c r="C25" s="193" t="s">
        <v>53</v>
      </c>
      <c r="D25" s="179">
        <v>1</v>
      </c>
      <c r="E25" s="57"/>
      <c r="F25" s="180">
        <f t="shared" si="0"/>
        <v>0</v>
      </c>
    </row>
    <row r="26" spans="1:6" ht="9" customHeight="1" x14ac:dyDescent="0.25">
      <c r="A26" s="182"/>
      <c r="B26" s="194"/>
      <c r="C26" s="195"/>
      <c r="D26" s="196"/>
      <c r="E26" s="125"/>
      <c r="F26" s="126"/>
    </row>
    <row r="27" spans="1:6" ht="40.5" customHeight="1" x14ac:dyDescent="0.25">
      <c r="A27" s="124"/>
      <c r="B27" s="163" t="s">
        <v>128</v>
      </c>
      <c r="C27" s="163"/>
      <c r="D27" s="163"/>
      <c r="E27" s="163"/>
      <c r="F27" s="166">
        <f>SUM(F9:F25)</f>
        <v>0</v>
      </c>
    </row>
    <row r="28" spans="1:6" ht="6.75" customHeight="1" thickBot="1" x14ac:dyDescent="0.3">
      <c r="A28" s="167"/>
      <c r="B28" s="168"/>
      <c r="C28" s="168"/>
      <c r="D28" s="168"/>
      <c r="E28" s="168"/>
      <c r="F28" s="169"/>
    </row>
  </sheetData>
  <sheetProtection password="C74C" sheet="1" objects="1" scenarios="1" selectLockedCells="1"/>
  <mergeCells count="9">
    <mergeCell ref="B27:C27"/>
    <mergeCell ref="A1:B1"/>
    <mergeCell ref="B3:C3"/>
    <mergeCell ref="A6:F6"/>
    <mergeCell ref="D4:F5"/>
    <mergeCell ref="D27:E27"/>
    <mergeCell ref="D3:F3"/>
    <mergeCell ref="B4:C4"/>
    <mergeCell ref="B5:C5"/>
  </mergeCells>
  <phoneticPr fontId="0" type="noConversion"/>
  <printOptions horizontalCentered="1"/>
  <pageMargins left="0.39370078740157483" right="0.39370078740157483" top="0.59055118110236227" bottom="0.59055118110236227" header="0.39370078740157483" footer="0.39370078740157483"/>
  <pageSetup paperSize="9" scale="65" orientation="portrait" r:id="rId1"/>
  <headerFooter>
    <oddFooter>&amp;CStrana č. / Page no. / &amp;P /&amp;N</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13"/>
  <sheetViews>
    <sheetView showZeros="0" view="pageBreakPreview" zoomScaleNormal="75" zoomScaleSheetLayoutView="100" workbookViewId="0">
      <selection activeCell="E9" sqref="E9"/>
    </sheetView>
  </sheetViews>
  <sheetFormatPr defaultRowHeight="15.75" x14ac:dyDescent="0.25"/>
  <cols>
    <col min="1" max="1" width="6.5703125" style="113" customWidth="1"/>
    <col min="2" max="2" width="75.5703125" style="113" customWidth="1"/>
    <col min="3" max="3" width="11.5703125" style="113" customWidth="1"/>
    <col min="4" max="4" width="11.140625" style="113" customWidth="1"/>
    <col min="5" max="5" width="13" style="113" customWidth="1"/>
    <col min="6" max="6" width="20" style="113" customWidth="1"/>
    <col min="7" max="16384" width="9.140625" style="113"/>
  </cols>
  <sheetData>
    <row r="1" spans="1:6" ht="69.75" customHeight="1" x14ac:dyDescent="0.25">
      <c r="A1" s="109" t="s">
        <v>237</v>
      </c>
      <c r="B1" s="110"/>
      <c r="C1" s="111"/>
      <c r="D1" s="111"/>
      <c r="E1" s="112"/>
      <c r="F1" s="112"/>
    </row>
    <row r="2" spans="1:6" ht="33" customHeight="1" x14ac:dyDescent="0.25">
      <c r="A2" s="12"/>
      <c r="B2" s="66" t="s">
        <v>125</v>
      </c>
      <c r="C2" s="66"/>
      <c r="D2" s="66"/>
      <c r="E2" s="3"/>
      <c r="F2" s="3"/>
    </row>
    <row r="3" spans="1:6" ht="62.25" customHeight="1" x14ac:dyDescent="0.25">
      <c r="A3" s="170"/>
      <c r="B3" s="98" t="s">
        <v>227</v>
      </c>
      <c r="C3" s="98"/>
      <c r="D3" s="103" t="s">
        <v>106</v>
      </c>
      <c r="E3" s="103"/>
      <c r="F3" s="103"/>
    </row>
    <row r="4" spans="1:6" ht="15.75" customHeight="1" x14ac:dyDescent="0.25">
      <c r="A4" s="125"/>
      <c r="B4" s="117" t="s">
        <v>149</v>
      </c>
      <c r="C4" s="117"/>
      <c r="D4" s="171" t="s">
        <v>25</v>
      </c>
      <c r="E4" s="171"/>
      <c r="F4" s="171"/>
    </row>
    <row r="5" spans="1:6" ht="15.75" customHeight="1" thickBot="1" x14ac:dyDescent="0.3">
      <c r="A5" s="125"/>
      <c r="B5" s="119" t="s">
        <v>228</v>
      </c>
      <c r="C5" s="119"/>
      <c r="D5" s="120"/>
      <c r="E5" s="120"/>
      <c r="F5" s="120"/>
    </row>
    <row r="6" spans="1:6" ht="39.950000000000003" customHeight="1" thickBot="1" x14ac:dyDescent="0.3">
      <c r="A6" s="121" t="s">
        <v>66</v>
      </c>
      <c r="B6" s="122"/>
      <c r="C6" s="122"/>
      <c r="D6" s="122"/>
      <c r="E6" s="122"/>
      <c r="F6" s="123"/>
    </row>
    <row r="7" spans="1:6" ht="6.75" customHeight="1" x14ac:dyDescent="0.25">
      <c r="A7" s="124"/>
      <c r="B7" s="125"/>
      <c r="C7" s="125"/>
      <c r="D7" s="125"/>
      <c r="E7" s="125"/>
      <c r="F7" s="126"/>
    </row>
    <row r="8" spans="1:6" ht="35.1" customHeight="1" x14ac:dyDescent="0.25">
      <c r="A8" s="127" t="s">
        <v>19</v>
      </c>
      <c r="B8" s="128" t="s">
        <v>18</v>
      </c>
      <c r="C8" s="129" t="s">
        <v>20</v>
      </c>
      <c r="D8" s="129" t="s">
        <v>21</v>
      </c>
      <c r="E8" s="129" t="s">
        <v>22</v>
      </c>
      <c r="F8" s="130" t="s">
        <v>23</v>
      </c>
    </row>
    <row r="9" spans="1:6" ht="37.5" customHeight="1" x14ac:dyDescent="0.25">
      <c r="A9" s="182">
        <v>1</v>
      </c>
      <c r="B9" s="132" t="s">
        <v>178</v>
      </c>
      <c r="C9" s="183" t="s">
        <v>52</v>
      </c>
      <c r="D9" s="184">
        <v>24.8</v>
      </c>
      <c r="E9" s="50"/>
      <c r="F9" s="135">
        <f>ROUND(E9*D9,2)</f>
        <v>0</v>
      </c>
    </row>
    <row r="10" spans="1:6" ht="62.25" customHeight="1" x14ac:dyDescent="0.25">
      <c r="A10" s="158">
        <v>2</v>
      </c>
      <c r="B10" s="177" t="s">
        <v>179</v>
      </c>
      <c r="C10" s="178" t="s">
        <v>82</v>
      </c>
      <c r="D10" s="197">
        <v>225</v>
      </c>
      <c r="E10" s="57"/>
      <c r="F10" s="180">
        <f>ROUND(E10*D10,2)</f>
        <v>0</v>
      </c>
    </row>
    <row r="11" spans="1:6" ht="8.25" customHeight="1" x14ac:dyDescent="0.25">
      <c r="A11" s="124"/>
      <c r="B11" s="125"/>
      <c r="C11" s="125"/>
      <c r="D11" s="125"/>
      <c r="E11" s="125"/>
      <c r="F11" s="126"/>
    </row>
    <row r="12" spans="1:6" ht="40.5" customHeight="1" x14ac:dyDescent="0.25">
      <c r="A12" s="124"/>
      <c r="B12" s="163" t="s">
        <v>126</v>
      </c>
      <c r="C12" s="163"/>
      <c r="D12" s="163"/>
      <c r="E12" s="163"/>
      <c r="F12" s="166">
        <f>SUM(F9:F10)</f>
        <v>0</v>
      </c>
    </row>
    <row r="13" spans="1:6" ht="7.5" customHeight="1" thickBot="1" x14ac:dyDescent="0.3">
      <c r="A13" s="167"/>
      <c r="B13" s="168"/>
      <c r="C13" s="168"/>
      <c r="D13" s="168"/>
      <c r="E13" s="168"/>
      <c r="F13" s="169"/>
    </row>
  </sheetData>
  <sheetProtection password="C74C" sheet="1" objects="1" scenarios="1" selectLockedCells="1"/>
  <mergeCells count="9">
    <mergeCell ref="B12:C12"/>
    <mergeCell ref="A1:B1"/>
    <mergeCell ref="B3:C3"/>
    <mergeCell ref="A6:F6"/>
    <mergeCell ref="D4:F5"/>
    <mergeCell ref="D3:F3"/>
    <mergeCell ref="D12:E12"/>
    <mergeCell ref="B4:C4"/>
    <mergeCell ref="B5:C5"/>
  </mergeCells>
  <phoneticPr fontId="0" type="noConversion"/>
  <printOptions horizontalCentered="1"/>
  <pageMargins left="0.39370078740157483" right="0.39370078740157483" top="0.59055118110236227" bottom="0.59055118110236227" header="0.39370078740157483" footer="0.39370078740157483"/>
  <pageSetup paperSize="9" scale="65" orientation="portrait" r:id="rId1"/>
  <headerFooter>
    <oddFooter>&amp;CStrana č. / Page no. / &amp;P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18"/>
  <sheetViews>
    <sheetView showZeros="0" view="pageBreakPreview" topLeftCell="A4" zoomScaleNormal="75" zoomScaleSheetLayoutView="100" workbookViewId="0">
      <selection activeCell="E15" sqref="E15"/>
    </sheetView>
  </sheetViews>
  <sheetFormatPr defaultRowHeight="15.75" x14ac:dyDescent="0.25"/>
  <cols>
    <col min="1" max="1" width="6.5703125" style="113" customWidth="1"/>
    <col min="2" max="2" width="75.5703125" style="113" customWidth="1"/>
    <col min="3" max="3" width="11.5703125" style="113" customWidth="1"/>
    <col min="4" max="4" width="11.140625" style="113" customWidth="1"/>
    <col min="5" max="5" width="13" style="113" customWidth="1"/>
    <col min="6" max="6" width="20" style="113" customWidth="1"/>
    <col min="7" max="16384" width="9.140625" style="113"/>
  </cols>
  <sheetData>
    <row r="1" spans="1:6" ht="69.75" customHeight="1" x14ac:dyDescent="0.25">
      <c r="A1" s="109" t="s">
        <v>237</v>
      </c>
      <c r="B1" s="110"/>
      <c r="C1" s="111"/>
      <c r="D1" s="111"/>
      <c r="E1" s="112"/>
      <c r="F1" s="112"/>
    </row>
    <row r="2" spans="1:6" ht="33" customHeight="1" x14ac:dyDescent="0.25">
      <c r="A2" s="12"/>
      <c r="B2" s="66" t="s">
        <v>123</v>
      </c>
      <c r="C2" s="66"/>
      <c r="D2" s="66"/>
      <c r="E2" s="3"/>
      <c r="F2" s="3"/>
    </row>
    <row r="3" spans="1:6" ht="62.25" customHeight="1" x14ac:dyDescent="0.25">
      <c r="A3" s="170"/>
      <c r="B3" s="98" t="s">
        <v>227</v>
      </c>
      <c r="C3" s="98"/>
      <c r="D3" s="103" t="s">
        <v>106</v>
      </c>
      <c r="E3" s="103"/>
      <c r="F3" s="103"/>
    </row>
    <row r="4" spans="1:6" ht="15.75" customHeight="1" x14ac:dyDescent="0.25">
      <c r="A4" s="125"/>
      <c r="B4" s="117" t="s">
        <v>149</v>
      </c>
      <c r="C4" s="117"/>
      <c r="D4" s="171" t="s">
        <v>25</v>
      </c>
      <c r="E4" s="171"/>
      <c r="F4" s="171"/>
    </row>
    <row r="5" spans="1:6" ht="15.75" customHeight="1" thickBot="1" x14ac:dyDescent="0.3">
      <c r="A5" s="125"/>
      <c r="B5" s="119" t="s">
        <v>228</v>
      </c>
      <c r="C5" s="119"/>
      <c r="D5" s="120"/>
      <c r="E5" s="120"/>
      <c r="F5" s="120"/>
    </row>
    <row r="6" spans="1:6" ht="39.950000000000003" customHeight="1" thickBot="1" x14ac:dyDescent="0.3">
      <c r="A6" s="121" t="s">
        <v>73</v>
      </c>
      <c r="B6" s="122"/>
      <c r="C6" s="122"/>
      <c r="D6" s="122"/>
      <c r="E6" s="122"/>
      <c r="F6" s="123"/>
    </row>
    <row r="7" spans="1:6" ht="6.75" customHeight="1" x14ac:dyDescent="0.25">
      <c r="A7" s="124"/>
      <c r="B7" s="125"/>
      <c r="C7" s="125"/>
      <c r="D7" s="125"/>
      <c r="E7" s="125"/>
      <c r="F7" s="126"/>
    </row>
    <row r="8" spans="1:6" ht="35.1" customHeight="1" x14ac:dyDescent="0.25">
      <c r="A8" s="127" t="s">
        <v>19</v>
      </c>
      <c r="B8" s="128" t="s">
        <v>18</v>
      </c>
      <c r="C8" s="129" t="s">
        <v>20</v>
      </c>
      <c r="D8" s="129" t="s">
        <v>21</v>
      </c>
      <c r="E8" s="129" t="s">
        <v>22</v>
      </c>
      <c r="F8" s="130" t="s">
        <v>23</v>
      </c>
    </row>
    <row r="9" spans="1:6" s="202" customFormat="1" ht="34.5" customHeight="1" x14ac:dyDescent="0.25">
      <c r="A9" s="198">
        <v>1</v>
      </c>
      <c r="B9" s="199" t="s">
        <v>180</v>
      </c>
      <c r="C9" s="186" t="s">
        <v>100</v>
      </c>
      <c r="D9" s="200">
        <v>6.5</v>
      </c>
      <c r="E9" s="58"/>
      <c r="F9" s="201">
        <f>ROUND(E9*D9,2)</f>
        <v>0</v>
      </c>
    </row>
    <row r="10" spans="1:6" s="202" customFormat="1" ht="34.5" customHeight="1" x14ac:dyDescent="0.25">
      <c r="A10" s="189">
        <v>2</v>
      </c>
      <c r="B10" s="152" t="s">
        <v>181</v>
      </c>
      <c r="C10" s="186" t="s">
        <v>100</v>
      </c>
      <c r="D10" s="203">
        <v>1</v>
      </c>
      <c r="E10" s="56"/>
      <c r="F10" s="188">
        <f t="shared" ref="F10:F15" si="0">ROUND(E10*D10,2)</f>
        <v>0</v>
      </c>
    </row>
    <row r="11" spans="1:6" s="202" customFormat="1" ht="34.5" customHeight="1" x14ac:dyDescent="0.25">
      <c r="A11" s="189">
        <v>3</v>
      </c>
      <c r="B11" s="152" t="s">
        <v>182</v>
      </c>
      <c r="C11" s="186" t="s">
        <v>100</v>
      </c>
      <c r="D11" s="190">
        <v>3</v>
      </c>
      <c r="E11" s="56"/>
      <c r="F11" s="188">
        <f t="shared" si="0"/>
        <v>0</v>
      </c>
    </row>
    <row r="12" spans="1:6" s="202" customFormat="1" ht="34.5" customHeight="1" x14ac:dyDescent="0.25">
      <c r="A12" s="189">
        <v>4</v>
      </c>
      <c r="B12" s="152" t="s">
        <v>183</v>
      </c>
      <c r="C12" s="186" t="s">
        <v>100</v>
      </c>
      <c r="D12" s="190">
        <v>8</v>
      </c>
      <c r="E12" s="56"/>
      <c r="F12" s="188">
        <f t="shared" si="0"/>
        <v>0</v>
      </c>
    </row>
    <row r="13" spans="1:6" s="202" customFormat="1" ht="34.5" customHeight="1" x14ac:dyDescent="0.25">
      <c r="A13" s="189">
        <v>5</v>
      </c>
      <c r="B13" s="152" t="s">
        <v>184</v>
      </c>
      <c r="C13" s="186" t="s">
        <v>82</v>
      </c>
      <c r="D13" s="190">
        <v>12</v>
      </c>
      <c r="E13" s="56"/>
      <c r="F13" s="188">
        <f t="shared" si="0"/>
        <v>0</v>
      </c>
    </row>
    <row r="14" spans="1:6" s="202" customFormat="1" ht="34.5" customHeight="1" x14ac:dyDescent="0.25">
      <c r="A14" s="189">
        <v>6</v>
      </c>
      <c r="B14" s="152" t="s">
        <v>185</v>
      </c>
      <c r="C14" s="186" t="s">
        <v>100</v>
      </c>
      <c r="D14" s="190">
        <v>8</v>
      </c>
      <c r="E14" s="56"/>
      <c r="F14" s="188">
        <f>ROUND(E14*D14,2)</f>
        <v>0</v>
      </c>
    </row>
    <row r="15" spans="1:6" s="209" customFormat="1" ht="34.5" customHeight="1" x14ac:dyDescent="0.25">
      <c r="A15" s="204">
        <v>7</v>
      </c>
      <c r="B15" s="205" t="s">
        <v>176</v>
      </c>
      <c r="C15" s="206" t="s">
        <v>100</v>
      </c>
      <c r="D15" s="207">
        <v>8</v>
      </c>
      <c r="E15" s="59"/>
      <c r="F15" s="208">
        <f t="shared" si="0"/>
        <v>0</v>
      </c>
    </row>
    <row r="16" spans="1:6" ht="8.25" customHeight="1" x14ac:dyDescent="0.25">
      <c r="A16" s="124"/>
      <c r="B16" s="125"/>
      <c r="C16" s="125"/>
      <c r="D16" s="125"/>
      <c r="E16" s="125"/>
      <c r="F16" s="126"/>
    </row>
    <row r="17" spans="1:6" ht="40.5" customHeight="1" x14ac:dyDescent="0.25">
      <c r="A17" s="124"/>
      <c r="B17" s="163" t="s">
        <v>124</v>
      </c>
      <c r="C17" s="163"/>
      <c r="D17" s="125"/>
      <c r="E17" s="210"/>
      <c r="F17" s="166">
        <f>SUM(F9:F15)</f>
        <v>0</v>
      </c>
    </row>
    <row r="18" spans="1:6" ht="7.5" customHeight="1" thickBot="1" x14ac:dyDescent="0.3">
      <c r="A18" s="167"/>
      <c r="B18" s="168"/>
      <c r="C18" s="168"/>
      <c r="D18" s="168"/>
      <c r="E18" s="168"/>
      <c r="F18" s="169"/>
    </row>
  </sheetData>
  <sheetProtection password="C74C" sheet="1" objects="1" scenarios="1" selectLockedCells="1"/>
  <mergeCells count="8">
    <mergeCell ref="B17:C17"/>
    <mergeCell ref="A1:B1"/>
    <mergeCell ref="B3:C3"/>
    <mergeCell ref="A6:F6"/>
    <mergeCell ref="D4:F5"/>
    <mergeCell ref="D3:F3"/>
    <mergeCell ref="B4:C4"/>
    <mergeCell ref="B5:C5"/>
  </mergeCells>
  <phoneticPr fontId="0" type="noConversion"/>
  <printOptions horizontalCentered="1"/>
  <pageMargins left="0.39370078740157483" right="0.39370078740157483" top="0.59055118110236227" bottom="0.59055118110236227" header="0.39370078740157483" footer="0.39370078740157483"/>
  <pageSetup paperSize="9" scale="65" orientation="portrait" r:id="rId1"/>
  <headerFooter>
    <oddFooter>&amp;CStrana č. / Page no. / &amp;P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15"/>
  <sheetViews>
    <sheetView showZeros="0" view="pageBreakPreview" zoomScaleNormal="100" zoomScaleSheetLayoutView="100" workbookViewId="0">
      <selection activeCell="E11" sqref="E11"/>
    </sheetView>
  </sheetViews>
  <sheetFormatPr defaultRowHeight="15.75" x14ac:dyDescent="0.25"/>
  <cols>
    <col min="1" max="1" width="6.5703125" style="113" customWidth="1"/>
    <col min="2" max="2" width="75.5703125" style="113" customWidth="1"/>
    <col min="3" max="3" width="11.5703125" style="113" customWidth="1"/>
    <col min="4" max="4" width="11.140625" style="113" customWidth="1"/>
    <col min="5" max="5" width="13" style="113" customWidth="1"/>
    <col min="6" max="6" width="20" style="113" customWidth="1"/>
    <col min="7" max="16384" width="9.140625" style="113"/>
  </cols>
  <sheetData>
    <row r="1" spans="1:6" ht="69.75" customHeight="1" x14ac:dyDescent="0.25">
      <c r="A1" s="109" t="s">
        <v>237</v>
      </c>
      <c r="B1" s="110"/>
      <c r="C1" s="111"/>
      <c r="D1" s="111"/>
      <c r="E1" s="112"/>
      <c r="F1" s="112"/>
    </row>
    <row r="2" spans="1:6" ht="33" customHeight="1" x14ac:dyDescent="0.25">
      <c r="A2" s="12"/>
      <c r="B2" s="66" t="s">
        <v>121</v>
      </c>
      <c r="C2" s="66"/>
      <c r="D2" s="66"/>
      <c r="E2" s="3"/>
      <c r="F2" s="3"/>
    </row>
    <row r="3" spans="1:6" ht="62.25" customHeight="1" x14ac:dyDescent="0.25">
      <c r="A3" s="170"/>
      <c r="B3" s="98" t="s">
        <v>227</v>
      </c>
      <c r="C3" s="98"/>
      <c r="D3" s="103" t="s">
        <v>106</v>
      </c>
      <c r="E3" s="103"/>
      <c r="F3" s="103"/>
    </row>
    <row r="4" spans="1:6" ht="15.75" customHeight="1" x14ac:dyDescent="0.25">
      <c r="A4" s="125"/>
      <c r="B4" s="117" t="s">
        <v>149</v>
      </c>
      <c r="C4" s="117"/>
      <c r="D4" s="171" t="s">
        <v>25</v>
      </c>
      <c r="E4" s="171"/>
      <c r="F4" s="171"/>
    </row>
    <row r="5" spans="1:6" ht="15.75" customHeight="1" thickBot="1" x14ac:dyDescent="0.3">
      <c r="A5" s="125"/>
      <c r="B5" s="119" t="s">
        <v>228</v>
      </c>
      <c r="C5" s="119"/>
      <c r="D5" s="120"/>
      <c r="E5" s="120"/>
      <c r="F5" s="120"/>
    </row>
    <row r="6" spans="1:6" ht="39.950000000000003" customHeight="1" thickBot="1" x14ac:dyDescent="0.3">
      <c r="A6" s="121" t="s">
        <v>64</v>
      </c>
      <c r="B6" s="122"/>
      <c r="C6" s="122"/>
      <c r="D6" s="122"/>
      <c r="E6" s="122"/>
      <c r="F6" s="123"/>
    </row>
    <row r="7" spans="1:6" ht="6.75" customHeight="1" x14ac:dyDescent="0.25">
      <c r="A7" s="124"/>
      <c r="B7" s="125"/>
      <c r="C7" s="125"/>
      <c r="D7" s="125"/>
      <c r="E7" s="125"/>
      <c r="F7" s="126"/>
    </row>
    <row r="8" spans="1:6" ht="35.1" customHeight="1" x14ac:dyDescent="0.25">
      <c r="A8" s="127" t="s">
        <v>19</v>
      </c>
      <c r="B8" s="128" t="s">
        <v>18</v>
      </c>
      <c r="C8" s="129" t="s">
        <v>20</v>
      </c>
      <c r="D8" s="129" t="s">
        <v>21</v>
      </c>
      <c r="E8" s="129" t="s">
        <v>22</v>
      </c>
      <c r="F8" s="130" t="s">
        <v>23</v>
      </c>
    </row>
    <row r="9" spans="1:6" ht="36.75" customHeight="1" x14ac:dyDescent="0.25">
      <c r="A9" s="182">
        <v>1</v>
      </c>
      <c r="B9" s="132" t="s">
        <v>186</v>
      </c>
      <c r="C9" s="138" t="s">
        <v>82</v>
      </c>
      <c r="D9" s="211">
        <v>39</v>
      </c>
      <c r="E9" s="50"/>
      <c r="F9" s="135">
        <f>ROUND(E9*D9,2)</f>
        <v>0</v>
      </c>
    </row>
    <row r="10" spans="1:6" ht="36.75" customHeight="1" x14ac:dyDescent="0.25">
      <c r="A10" s="136">
        <v>2</v>
      </c>
      <c r="B10" s="137" t="s">
        <v>187</v>
      </c>
      <c r="C10" s="138" t="s">
        <v>82</v>
      </c>
      <c r="D10" s="154">
        <v>6</v>
      </c>
      <c r="E10" s="51"/>
      <c r="F10" s="140">
        <f>ROUND(E10*D10,2)</f>
        <v>0</v>
      </c>
    </row>
    <row r="11" spans="1:6" ht="36.75" customHeight="1" x14ac:dyDescent="0.25">
      <c r="A11" s="141">
        <v>3</v>
      </c>
      <c r="B11" s="137" t="s">
        <v>188</v>
      </c>
      <c r="C11" s="138" t="s">
        <v>82</v>
      </c>
      <c r="D11" s="154">
        <v>3</v>
      </c>
      <c r="E11" s="51"/>
      <c r="F11" s="140">
        <f>ROUND(E11*D11,2)</f>
        <v>0</v>
      </c>
    </row>
    <row r="12" spans="1:6" ht="36.75" customHeight="1" x14ac:dyDescent="0.25">
      <c r="A12" s="176">
        <v>4</v>
      </c>
      <c r="B12" s="177" t="s">
        <v>189</v>
      </c>
      <c r="C12" s="178" t="s">
        <v>82</v>
      </c>
      <c r="D12" s="179">
        <v>12</v>
      </c>
      <c r="E12" s="57"/>
      <c r="F12" s="180">
        <f>ROUND(E12*D12,2)</f>
        <v>0</v>
      </c>
    </row>
    <row r="13" spans="1:6" ht="8.25" customHeight="1" x14ac:dyDescent="0.25">
      <c r="A13" s="124"/>
      <c r="B13" s="125"/>
      <c r="C13" s="125"/>
      <c r="D13" s="125"/>
      <c r="E13" s="125"/>
      <c r="F13" s="126"/>
    </row>
    <row r="14" spans="1:6" ht="40.5" customHeight="1" x14ac:dyDescent="0.25">
      <c r="A14" s="124"/>
      <c r="B14" s="163" t="s">
        <v>122</v>
      </c>
      <c r="C14" s="163"/>
      <c r="D14" s="163"/>
      <c r="E14" s="163"/>
      <c r="F14" s="166">
        <f>SUM(F9:F12)</f>
        <v>0</v>
      </c>
    </row>
    <row r="15" spans="1:6" ht="7.5" customHeight="1" thickBot="1" x14ac:dyDescent="0.3">
      <c r="A15" s="167"/>
      <c r="B15" s="168"/>
      <c r="C15" s="168"/>
      <c r="D15" s="168"/>
      <c r="E15" s="168"/>
      <c r="F15" s="169"/>
    </row>
  </sheetData>
  <sheetProtection password="C74C" sheet="1" objects="1" scenarios="1" selectLockedCells="1"/>
  <mergeCells count="9">
    <mergeCell ref="B14:C14"/>
    <mergeCell ref="A1:B1"/>
    <mergeCell ref="B3:C3"/>
    <mergeCell ref="A6:F6"/>
    <mergeCell ref="D4:F5"/>
    <mergeCell ref="D14:E14"/>
    <mergeCell ref="D3:F3"/>
    <mergeCell ref="B4:C4"/>
    <mergeCell ref="B5:C5"/>
  </mergeCells>
  <phoneticPr fontId="0" type="noConversion"/>
  <printOptions horizontalCentered="1"/>
  <pageMargins left="0.39370078740157483" right="0.39370078740157483" top="0.59055118110236227" bottom="0.59055118110236227" header="0.39370078740157483" footer="0.39370078740157483"/>
  <pageSetup paperSize="9" scale="65" orientation="portrait" r:id="rId1"/>
  <headerFooter>
    <oddFooter>&amp;CStrana č. / Page no. / &amp;P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16</vt:i4>
      </vt:variant>
      <vt:variant>
        <vt:lpstr>Pomenované rozsahy</vt:lpstr>
      </vt:variant>
      <vt:variant>
        <vt:i4>28</vt:i4>
      </vt:variant>
    </vt:vector>
  </HeadingPairs>
  <TitlesOfParts>
    <vt:vector size="44" baseType="lpstr">
      <vt:lpstr>02-00</vt:lpstr>
      <vt:lpstr>02-01a</vt:lpstr>
      <vt:lpstr>02-01b</vt:lpstr>
      <vt:lpstr>02-02a</vt:lpstr>
      <vt:lpstr>02-02b</vt:lpstr>
      <vt:lpstr>02-03a</vt:lpstr>
      <vt:lpstr>02-03b</vt:lpstr>
      <vt:lpstr>02-04a</vt:lpstr>
      <vt:lpstr>02-04b</vt:lpstr>
      <vt:lpstr>02-05a</vt:lpstr>
      <vt:lpstr>02-5b</vt:lpstr>
      <vt:lpstr>02-06a</vt:lpstr>
      <vt:lpstr>02-06b</vt:lpstr>
      <vt:lpstr>02-07a</vt:lpstr>
      <vt:lpstr>02-07b</vt:lpstr>
      <vt:lpstr>02-08</vt:lpstr>
      <vt:lpstr>'02-00'!Názvy_tlače</vt:lpstr>
      <vt:lpstr>'02-01a'!Názvy_tlače</vt:lpstr>
      <vt:lpstr>'02-03a'!Názvy_tlače</vt:lpstr>
      <vt:lpstr>'02-03b'!Názvy_tlače</vt:lpstr>
      <vt:lpstr>'02-04a'!Názvy_tlače</vt:lpstr>
      <vt:lpstr>'02-04b'!Názvy_tlače</vt:lpstr>
      <vt:lpstr>'02-05a'!Názvy_tlače</vt:lpstr>
      <vt:lpstr>'02-06a'!Názvy_tlače</vt:lpstr>
      <vt:lpstr>'02-06b'!Názvy_tlače</vt:lpstr>
      <vt:lpstr>'02-07a'!Názvy_tlače</vt:lpstr>
      <vt:lpstr>'02-07b'!Názvy_tlače</vt:lpstr>
      <vt:lpstr>'02-5b'!Názvy_tlače</vt:lpstr>
      <vt:lpstr>'02-00'!Oblasť_tlače</vt:lpstr>
      <vt:lpstr>'02-01a'!Oblasť_tlače</vt:lpstr>
      <vt:lpstr>'02-01b'!Oblasť_tlače</vt:lpstr>
      <vt:lpstr>'02-02a'!Oblasť_tlače</vt:lpstr>
      <vt:lpstr>'02-02b'!Oblasť_tlače</vt:lpstr>
      <vt:lpstr>'02-03a'!Oblasť_tlače</vt:lpstr>
      <vt:lpstr>'02-03b'!Oblasť_tlače</vt:lpstr>
      <vt:lpstr>'02-04a'!Oblasť_tlače</vt:lpstr>
      <vt:lpstr>'02-04b'!Oblasť_tlače</vt:lpstr>
      <vt:lpstr>'02-05a'!Oblasť_tlače</vt:lpstr>
      <vt:lpstr>'02-06a'!Oblasť_tlače</vt:lpstr>
      <vt:lpstr>'02-06b'!Oblasť_tlače</vt:lpstr>
      <vt:lpstr>'02-07a'!Oblasť_tlače</vt:lpstr>
      <vt:lpstr>'02-07b'!Oblasť_tlače</vt:lpstr>
      <vt:lpstr>'02-08'!Oblasť_tlače</vt:lpstr>
      <vt:lpstr>'02-5b'!Oblasť_tlače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Notebook Pc</dc:creator>
  <cp:lastModifiedBy>ps0130</cp:lastModifiedBy>
  <cp:lastPrinted>2018-07-24T14:29:34Z</cp:lastPrinted>
  <dcterms:created xsi:type="dcterms:W3CDTF">2018-02-15T10:02:41Z</dcterms:created>
  <dcterms:modified xsi:type="dcterms:W3CDTF">2018-07-26T09:32:58Z</dcterms:modified>
</cp:coreProperties>
</file>