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<sst xmlns="http://schemas.openxmlformats.org/spreadsheetml/2006/main" count="52" uniqueCount="22">
  <si>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</si>
  <si>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</si>
  <si>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</si>
  <si>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</si>
  <si>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</si>
  <si>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</si>
  <si>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</si>
  <si>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</si>
  <si>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</si>
  <si>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</si>
  <si>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</si>
  <si>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</si>
  <si>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SALDO  (Balance) 2014</t>
  </si>
  <si>
    <t>SALDO (Balance) 2013</t>
  </si>
  <si>
    <t>Rok (Year) 2013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</si>
  <si>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</si>
  <si>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</si>
  <si>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</si>
  <si>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</si>
  <si>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</si>
  <si>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</si>
  <si>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2014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</si>
</sst>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6" fillId="13" borderId="15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0.043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575"/>
          <c:w val="0.86975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-682900.6000000002</c:v>
                </c:pt>
                <c:pt idx="1">
                  <c:v>-557729.8</c:v>
                </c:pt>
                <c:pt idx="2">
                  <c:v>-701943.7</c:v>
                </c:pt>
                <c:pt idx="3">
                  <c:v>-1131733</c:v>
                </c:pt>
                <c:pt idx="4">
                  <c:v>-616214</c:v>
                </c:pt>
                <c:pt idx="5">
                  <c:v>-930266.6</c:v>
                </c:pt>
                <c:pt idx="6">
                  <c:v>-759995.7</c:v>
                </c:pt>
                <c:pt idx="7">
                  <c:v>-556319.7</c:v>
                </c:pt>
                <c:pt idx="8">
                  <c:v>-526112</c:v>
                </c:pt>
                <c:pt idx="9">
                  <c:v>-648582.8</c:v>
                </c:pt>
                <c:pt idx="10">
                  <c:v>-598332.1</c:v>
                </c:pt>
                <c:pt idx="11">
                  <c:v>-691684.9999999998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-348313.10000000003</c:v>
                </c:pt>
                <c:pt idx="1">
                  <c:v>-247201.40000000002</c:v>
                </c:pt>
                <c:pt idx="2">
                  <c:v>-302381.20000000007</c:v>
                </c:pt>
                <c:pt idx="3">
                  <c:v>-226928.70000000013</c:v>
                </c:pt>
                <c:pt idx="4">
                  <c:v>-275968.89999999997</c:v>
                </c:pt>
                <c:pt idx="5">
                  <c:v>-189566.99999999994</c:v>
                </c:pt>
                <c:pt idx="6">
                  <c:v>-500736.79999999993</c:v>
                </c:pt>
                <c:pt idx="7">
                  <c:v>-511590.8999999999</c:v>
                </c:pt>
                <c:pt idx="8">
                  <c:v>-390855.6</c:v>
                </c:pt>
                <c:pt idx="9">
                  <c:v>-778988.8</c:v>
                </c:pt>
                <c:pt idx="10">
                  <c:v>-615326</c:v>
                </c:pt>
                <c:pt idx="11">
                  <c:v>-729882.0999999997</c:v>
                </c:pt>
              </c:numCache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3642174"/>
        <c:crosses val="autoZero"/>
        <c:auto val="1"/>
        <c:lblOffset val="0"/>
        <c:tickLblSkip val="1"/>
        <c:noMultiLvlLbl val="0"/>
      </c:catAx>
      <c:valAx>
        <c:axId val="53642174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2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79"/>
          <c:w val="0.09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0.04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55"/>
          <c:w val="0.861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589613.1999999998</c:v>
                </c:pt>
                <c:pt idx="1">
                  <c:v>439122.49999999994</c:v>
                </c:pt>
                <c:pt idx="2">
                  <c:v>594215.9000000001</c:v>
                </c:pt>
                <c:pt idx="3">
                  <c:v>691799.2000000001</c:v>
                </c:pt>
                <c:pt idx="4">
                  <c:v>690764.5</c:v>
                </c:pt>
                <c:pt idx="5">
                  <c:v>707628.2999999999</c:v>
                </c:pt>
                <c:pt idx="6">
                  <c:v>753497.9000000003</c:v>
                </c:pt>
                <c:pt idx="7">
                  <c:v>740107.4999999999</c:v>
                </c:pt>
                <c:pt idx="8">
                  <c:v>457733.9</c:v>
                </c:pt>
                <c:pt idx="9">
                  <c:v>374225.2</c:v>
                </c:pt>
                <c:pt idx="10">
                  <c:v>507295.10000000003</c:v>
                </c:pt>
                <c:pt idx="11">
                  <c:v>569424.6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569657.7</c:v>
                </c:pt>
                <c:pt idx="1">
                  <c:v>497579.60000000003</c:v>
                </c:pt>
                <c:pt idx="2">
                  <c:v>508151.8</c:v>
                </c:pt>
                <c:pt idx="3">
                  <c:v>343581.3</c:v>
                </c:pt>
                <c:pt idx="4">
                  <c:v>472910.5</c:v>
                </c:pt>
                <c:pt idx="5">
                  <c:v>356168</c:v>
                </c:pt>
                <c:pt idx="6">
                  <c:v>554137.4000000004</c:v>
                </c:pt>
                <c:pt idx="7">
                  <c:v>499797.4</c:v>
                </c:pt>
                <c:pt idx="8">
                  <c:v>483669.6</c:v>
                </c:pt>
                <c:pt idx="9">
                  <c:v>753899.0000000001</c:v>
                </c:pt>
                <c:pt idx="10">
                  <c:v>595953.6000000001</c:v>
                </c:pt>
                <c:pt idx="11">
                  <c:v>727246.7999999999</c:v>
                </c:pt>
              </c:numCache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0048808"/>
        <c:crosses val="autoZero"/>
        <c:auto val="1"/>
        <c:lblOffset val="0"/>
        <c:tickLblSkip val="1"/>
        <c:noMultiLvlLbl val="0"/>
      </c:cat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7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025"/>
          <c:w val="0.089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0.040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849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-93971</c:v>
                </c:pt>
                <c:pt idx="1">
                  <c:v>-32643</c:v>
                </c:pt>
                <c:pt idx="2">
                  <c:v>-9519</c:v>
                </c:pt>
                <c:pt idx="3">
                  <c:v>-14471</c:v>
                </c:pt>
                <c:pt idx="4">
                  <c:v>-4749</c:v>
                </c:pt>
                <c:pt idx="5">
                  <c:v>-4634</c:v>
                </c:pt>
                <c:pt idx="6">
                  <c:v>-721</c:v>
                </c:pt>
                <c:pt idx="7">
                  <c:v>-1168</c:v>
                </c:pt>
                <c:pt idx="8">
                  <c:v>-3663</c:v>
                </c:pt>
                <c:pt idx="9">
                  <c:v>-13339</c:v>
                </c:pt>
                <c:pt idx="10">
                  <c:v>-15968</c:v>
                </c:pt>
                <c:pt idx="11">
                  <c:v>-29455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-170284</c:v>
                </c:pt>
                <c:pt idx="1">
                  <c:v>-214842</c:v>
                </c:pt>
                <c:pt idx="2">
                  <c:v>-112740</c:v>
                </c:pt>
                <c:pt idx="3">
                  <c:v>-108849</c:v>
                </c:pt>
                <c:pt idx="4">
                  <c:v>-66695</c:v>
                </c:pt>
                <c:pt idx="5">
                  <c:v>-22026</c:v>
                </c:pt>
                <c:pt idx="6">
                  <c:v>-103576</c:v>
                </c:pt>
                <c:pt idx="7">
                  <c:v>-52435</c:v>
                </c:pt>
                <c:pt idx="8">
                  <c:v>-121666</c:v>
                </c:pt>
                <c:pt idx="9">
                  <c:v>-133148</c:v>
                </c:pt>
                <c:pt idx="10">
                  <c:v>-171288</c:v>
                </c:pt>
                <c:pt idx="11">
                  <c:v>-136731</c:v>
                </c:pt>
              </c:numCache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421618"/>
        <c:crosses val="autoZero"/>
        <c:auto val="1"/>
        <c:lblOffset val="0"/>
        <c:tickLblSkip val="1"/>
        <c:noMultiLvlLbl val="0"/>
      </c:catAx>
      <c:valAx>
        <c:axId val="27421618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6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8025"/>
          <c:w val="0.089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0.04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55"/>
          <c:w val="0.8497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33917</c:v>
                </c:pt>
                <c:pt idx="1">
                  <c:v>9650</c:v>
                </c:pt>
                <c:pt idx="2">
                  <c:v>680</c:v>
                </c:pt>
                <c:pt idx="3">
                  <c:v>96745</c:v>
                </c:pt>
                <c:pt idx="4">
                  <c:v>-1291</c:v>
                </c:pt>
                <c:pt idx="5">
                  <c:v>15304</c:v>
                </c:pt>
                <c:pt idx="6">
                  <c:v>39438</c:v>
                </c:pt>
                <c:pt idx="7">
                  <c:v>62817</c:v>
                </c:pt>
                <c:pt idx="8">
                  <c:v>48290</c:v>
                </c:pt>
                <c:pt idx="9">
                  <c:v>15470</c:v>
                </c:pt>
                <c:pt idx="10">
                  <c:v>54835</c:v>
                </c:pt>
                <c:pt idx="11">
                  <c:v>84978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1880</c:v>
                </c:pt>
                <c:pt idx="1">
                  <c:v>510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3360</c:v>
                </c:pt>
                <c:pt idx="6">
                  <c:v>6300</c:v>
                </c:pt>
                <c:pt idx="7">
                  <c:v>16240</c:v>
                </c:pt>
                <c:pt idx="8">
                  <c:v>0</c:v>
                </c:pt>
                <c:pt idx="9">
                  <c:v>6720</c:v>
                </c:pt>
                <c:pt idx="10">
                  <c:v>-1640</c:v>
                </c:pt>
                <c:pt idx="11">
                  <c:v>87960</c:v>
                </c:pt>
              </c:numCache>
            </c:numRef>
          </c:val>
        </c:ser>
        <c:axId val="45467971"/>
        <c:axId val="6558556"/>
      </c:bar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558556"/>
        <c:crosses val="autoZero"/>
        <c:auto val="1"/>
        <c:lblOffset val="0"/>
        <c:tickLblSkip val="1"/>
        <c:noMultiLvlLbl val="0"/>
      </c:catAx>
      <c:valAx>
        <c:axId val="6558556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67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8025"/>
          <c:w val="0.09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0.88675</cdr:y>
    </cdr:from>
    <cdr:to>
      <cdr:x>0.34775</cdr:x>
      <cdr:y>0.96325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04900" y="2876550"/>
          <a:ext cx="981075" cy="2476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-0.0165</cdr:y>
    </cdr:from>
    <cdr:to>
      <cdr:x>-0.00825</cdr:x>
      <cdr:y>-0.0165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-0.00825</cdr:x>
      <cdr:y>-0.0165</cdr:y>
    </cdr:from>
    <cdr:to>
      <cdr:x>-0.00825</cdr:x>
      <cdr:y>-0.0165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0.179</cdr:x>
      <cdr:y>0.19425</cdr:y>
    </cdr:from>
    <cdr:to>
      <cdr:x>0.3505</cdr:x>
      <cdr:y>0.278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76325" y="6286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0.882</cdr:y>
    </cdr:from>
    <cdr:to>
      <cdr:x>0.35075</cdr:x>
      <cdr:y>0.96325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04900" y="2857500"/>
          <a:ext cx="1009650" cy="26670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0.18225</cdr:y>
    </cdr:from>
    <cdr:to>
      <cdr:x>0.332</cdr:x>
      <cdr:y>0.26575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19175" y="590550"/>
          <a:ext cx="9810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561975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38100" y="38100"/>
        <a:ext cx="6010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G21" sqref="G21"/>
    </sheetView>
  </sheetViews>
  <sheetFormatPr defaultColWidth="12.375" defaultRowHeight="12.75"/>
  <cols>
    <col min="1" max="1" width="10.375" style="0" customWidth="1"/>
    <col min="2" max="9" width="10.75390625" style="0" customWidth="1"/>
    <col min="10" max="11" width="11.75390625" style="0" customWidth="1"/>
    <col min="12" max="12" width="14.375" style="0" customWidth="1"/>
  </cols>
  <sheetData>
    <row r="1" spans="1:12" ht="16.5">
      <c r="A1" s="94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" thickBot="1">
      <c r="A3" s="100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212040.69999999995</v>
      </c>
      <c r="C6" s="12">
        <v>894941.3000000002</v>
      </c>
      <c r="D6" s="11">
        <v>674399.5999999999</v>
      </c>
      <c r="E6" s="12">
        <v>84786.4</v>
      </c>
      <c r="F6" s="11">
        <v>848</v>
      </c>
      <c r="G6" s="13">
        <v>94819</v>
      </c>
      <c r="H6" s="11">
        <v>33932</v>
      </c>
      <c r="I6" s="13">
        <v>15</v>
      </c>
      <c r="J6" s="25">
        <f aca="true" t="shared" si="0" ref="J6:J13">+B6+D6+F6+H6</f>
        <v>921220.2999999998</v>
      </c>
      <c r="K6" s="25">
        <f aca="true" t="shared" si="1" ref="K6:K13">+C6+E6+G6+I6</f>
        <v>1074561.7000000002</v>
      </c>
      <c r="L6" s="26">
        <f>J6-K6</f>
        <v>-153341.40000000037</v>
      </c>
      <c r="P6" s="45"/>
      <c r="Q6" s="45"/>
    </row>
    <row r="7" spans="1:17" ht="12.75">
      <c r="A7" s="4">
        <v>2</v>
      </c>
      <c r="B7" s="11">
        <v>244916.89999999997</v>
      </c>
      <c r="C7" s="12">
        <v>802646.7</v>
      </c>
      <c r="D7" s="11">
        <v>561973.2</v>
      </c>
      <c r="E7" s="12">
        <v>122850.70000000001</v>
      </c>
      <c r="F7" s="11">
        <v>296</v>
      </c>
      <c r="G7" s="13">
        <v>32939</v>
      </c>
      <c r="H7" s="11">
        <v>9650</v>
      </c>
      <c r="I7" s="13">
        <v>0</v>
      </c>
      <c r="J7" s="25">
        <f t="shared" si="0"/>
        <v>816836.0999999999</v>
      </c>
      <c r="K7" s="25">
        <f t="shared" si="1"/>
        <v>958436.3999999999</v>
      </c>
      <c r="L7" s="26">
        <f>J7-K7</f>
        <v>-141600.30000000005</v>
      </c>
      <c r="P7" s="45"/>
      <c r="Q7" s="45"/>
    </row>
    <row r="8" spans="1:17" ht="13.5" thickBot="1">
      <c r="A8" s="1">
        <v>3</v>
      </c>
      <c r="B8" s="14">
        <v>77766.90000000001</v>
      </c>
      <c r="C8" s="15">
        <v>779710.6</v>
      </c>
      <c r="D8" s="14">
        <v>617724.9000000001</v>
      </c>
      <c r="E8" s="15">
        <v>23509</v>
      </c>
      <c r="F8" s="14">
        <v>5097</v>
      </c>
      <c r="G8" s="16">
        <v>14616</v>
      </c>
      <c r="H8" s="14">
        <v>680</v>
      </c>
      <c r="I8" s="15">
        <v>0</v>
      </c>
      <c r="J8" s="27">
        <f>B8+D8+F8+H8</f>
        <v>701268.8000000002</v>
      </c>
      <c r="K8" s="28">
        <f t="shared" si="1"/>
        <v>817835.6</v>
      </c>
      <c r="L8" s="29">
        <f>J8-K8</f>
        <v>-116566.79999999981</v>
      </c>
      <c r="P8" s="45"/>
      <c r="Q8" s="45"/>
    </row>
    <row r="9" spans="1:17" ht="12.75">
      <c r="A9" s="4">
        <v>4</v>
      </c>
      <c r="B9" s="11">
        <v>86686.6</v>
      </c>
      <c r="C9" s="12">
        <v>1218419.6</v>
      </c>
      <c r="D9" s="11">
        <v>700991.9</v>
      </c>
      <c r="E9" s="12">
        <v>9192.7</v>
      </c>
      <c r="F9" s="11">
        <v>2364</v>
      </c>
      <c r="G9" s="13">
        <v>16835</v>
      </c>
      <c r="H9" s="11">
        <v>97968</v>
      </c>
      <c r="I9" s="12">
        <v>1223</v>
      </c>
      <c r="J9" s="30">
        <f t="shared" si="0"/>
        <v>888010.5</v>
      </c>
      <c r="K9" s="25">
        <f t="shared" si="1"/>
        <v>1245670.3</v>
      </c>
      <c r="L9" s="26">
        <f>J9-K9</f>
        <v>-357659.80000000005</v>
      </c>
      <c r="P9" s="45"/>
      <c r="Q9" s="45"/>
    </row>
    <row r="10" spans="1:17" ht="12.75">
      <c r="A10" s="4">
        <v>5</v>
      </c>
      <c r="B10" s="30">
        <v>337770.9</v>
      </c>
      <c r="C10" s="25">
        <v>953984.9</v>
      </c>
      <c r="D10" s="30">
        <v>729524.2</v>
      </c>
      <c r="E10" s="25">
        <v>38759.7</v>
      </c>
      <c r="F10" s="30">
        <v>10</v>
      </c>
      <c r="G10" s="26">
        <v>4759</v>
      </c>
      <c r="H10" s="30">
        <v>15089</v>
      </c>
      <c r="I10" s="25">
        <v>16380</v>
      </c>
      <c r="J10" s="30">
        <f t="shared" si="0"/>
        <v>1082394.1</v>
      </c>
      <c r="K10" s="25">
        <f t="shared" si="1"/>
        <v>1013883.6</v>
      </c>
      <c r="L10" s="26">
        <f>J10-K10</f>
        <v>68510.50000000012</v>
      </c>
      <c r="P10" s="45"/>
      <c r="Q10" s="45"/>
    </row>
    <row r="11" spans="1:17" ht="13.5" thickBot="1">
      <c r="A11" s="4">
        <v>6</v>
      </c>
      <c r="B11" s="11">
        <v>88520.9</v>
      </c>
      <c r="C11" s="12">
        <v>1018787.5</v>
      </c>
      <c r="D11" s="11">
        <v>727330.7</v>
      </c>
      <c r="E11" s="12">
        <v>19702.4</v>
      </c>
      <c r="F11" s="11">
        <v>20</v>
      </c>
      <c r="G11" s="13">
        <v>4654</v>
      </c>
      <c r="H11" s="11">
        <v>15509</v>
      </c>
      <c r="I11" s="13">
        <v>205</v>
      </c>
      <c r="J11" s="25">
        <f t="shared" si="0"/>
        <v>831380.6</v>
      </c>
      <c r="K11" s="25">
        <f t="shared" si="1"/>
        <v>1043348.9</v>
      </c>
      <c r="L11" s="29">
        <f aca="true" t="shared" si="2" ref="L11:L17">J11-K11</f>
        <v>-211968.30000000005</v>
      </c>
      <c r="P11" s="45"/>
      <c r="Q11" s="45"/>
    </row>
    <row r="12" spans="1:17" ht="12.75">
      <c r="A12" s="9">
        <v>7</v>
      </c>
      <c r="B12" s="17">
        <v>91219.9</v>
      </c>
      <c r="C12" s="18">
        <v>851215.6</v>
      </c>
      <c r="D12" s="17">
        <v>761167.6000000002</v>
      </c>
      <c r="E12" s="18">
        <v>7669.700000000001</v>
      </c>
      <c r="F12" s="17">
        <v>0</v>
      </c>
      <c r="G12" s="19">
        <v>721</v>
      </c>
      <c r="H12" s="17">
        <v>44358</v>
      </c>
      <c r="I12" s="19">
        <v>4920</v>
      </c>
      <c r="J12" s="31">
        <f t="shared" si="0"/>
        <v>896745.5000000002</v>
      </c>
      <c r="K12" s="31">
        <f t="shared" si="1"/>
        <v>864526.2999999999</v>
      </c>
      <c r="L12" s="26">
        <f t="shared" si="2"/>
        <v>32219.200000000303</v>
      </c>
      <c r="P12" s="45"/>
      <c r="Q12" s="45"/>
    </row>
    <row r="13" spans="1:17" ht="12.75">
      <c r="A13" s="4">
        <v>8</v>
      </c>
      <c r="B13" s="11">
        <v>178747.2</v>
      </c>
      <c r="C13" s="12">
        <v>735066.8999999999</v>
      </c>
      <c r="D13" s="11">
        <v>753730.0999999999</v>
      </c>
      <c r="E13" s="12">
        <v>13622.6</v>
      </c>
      <c r="F13" s="11">
        <v>0</v>
      </c>
      <c r="G13" s="13">
        <v>1168</v>
      </c>
      <c r="H13" s="11">
        <v>62817</v>
      </c>
      <c r="I13" s="13">
        <v>0</v>
      </c>
      <c r="J13" s="25">
        <f t="shared" si="0"/>
        <v>995294.2999999998</v>
      </c>
      <c r="K13" s="25">
        <f t="shared" si="1"/>
        <v>749857.4999999999</v>
      </c>
      <c r="L13" s="26">
        <f t="shared" si="2"/>
        <v>245436.79999999993</v>
      </c>
      <c r="P13" s="45"/>
      <c r="Q13" s="45"/>
    </row>
    <row r="14" spans="1:17" ht="13.5" thickBot="1">
      <c r="A14" s="10">
        <v>9</v>
      </c>
      <c r="B14" s="14">
        <v>175418.4</v>
      </c>
      <c r="C14" s="15">
        <v>701530.4</v>
      </c>
      <c r="D14" s="14">
        <v>491329.8</v>
      </c>
      <c r="E14" s="15">
        <v>33595.899999999994</v>
      </c>
      <c r="F14" s="14">
        <v>0</v>
      </c>
      <c r="G14" s="16">
        <v>3663</v>
      </c>
      <c r="H14" s="14">
        <v>48290</v>
      </c>
      <c r="I14" s="16">
        <v>0</v>
      </c>
      <c r="J14" s="27">
        <f aca="true" t="shared" si="3" ref="J14:K17">+B14+D14+F14+H14</f>
        <v>715038.2</v>
      </c>
      <c r="K14" s="28">
        <f t="shared" si="3"/>
        <v>738789.3</v>
      </c>
      <c r="L14" s="29">
        <f t="shared" si="2"/>
        <v>-23751.100000000093</v>
      </c>
      <c r="P14" s="45"/>
      <c r="Q14" s="45"/>
    </row>
    <row r="15" spans="1:17" ht="12.75">
      <c r="A15" s="4">
        <v>10</v>
      </c>
      <c r="B15" s="11">
        <v>223370.20000000004</v>
      </c>
      <c r="C15" s="12">
        <v>871953.0000000001</v>
      </c>
      <c r="D15" s="11">
        <v>384521.9</v>
      </c>
      <c r="E15" s="12">
        <v>10296.7</v>
      </c>
      <c r="F15" s="11">
        <v>0</v>
      </c>
      <c r="G15" s="13">
        <v>13339</v>
      </c>
      <c r="H15" s="11">
        <v>39275</v>
      </c>
      <c r="I15" s="13">
        <v>23805</v>
      </c>
      <c r="J15" s="25">
        <f>+B15+D15+F15+H15</f>
        <v>647167.1000000001</v>
      </c>
      <c r="K15" s="25">
        <f>+C15+E15+G15+I15</f>
        <v>919393.7000000001</v>
      </c>
      <c r="L15" s="26">
        <f>J15-K15</f>
        <v>-272226.6</v>
      </c>
      <c r="P15" s="45"/>
      <c r="Q15" s="45"/>
    </row>
    <row r="16" spans="1:17" ht="12.75">
      <c r="A16" s="4">
        <v>11</v>
      </c>
      <c r="B16" s="11">
        <v>255926.30000000005</v>
      </c>
      <c r="C16" s="12">
        <v>854258.4</v>
      </c>
      <c r="D16" s="11">
        <v>566039.8</v>
      </c>
      <c r="E16" s="12">
        <v>58744.700000000004</v>
      </c>
      <c r="F16" s="11">
        <v>0</v>
      </c>
      <c r="G16" s="13">
        <v>15968</v>
      </c>
      <c r="H16" s="11">
        <v>61435</v>
      </c>
      <c r="I16" s="13">
        <v>6600</v>
      </c>
      <c r="J16" s="25">
        <f t="shared" si="3"/>
        <v>883401.1000000001</v>
      </c>
      <c r="K16" s="25">
        <f t="shared" si="3"/>
        <v>935571.1</v>
      </c>
      <c r="L16" s="26">
        <f t="shared" si="2"/>
        <v>-52169.99999999988</v>
      </c>
      <c r="P16" s="45"/>
      <c r="Q16" s="45"/>
    </row>
    <row r="17" spans="1:17" ht="12.75">
      <c r="A17" s="5">
        <v>12</v>
      </c>
      <c r="B17" s="20">
        <v>250151.1</v>
      </c>
      <c r="C17" s="21">
        <v>941836.0999999997</v>
      </c>
      <c r="D17" s="20">
        <v>665862.5</v>
      </c>
      <c r="E17" s="21">
        <v>96437.90000000002</v>
      </c>
      <c r="F17" s="20">
        <v>2</v>
      </c>
      <c r="G17" s="22">
        <v>29457</v>
      </c>
      <c r="H17" s="20">
        <v>85618</v>
      </c>
      <c r="I17" s="22">
        <v>640</v>
      </c>
      <c r="J17" s="23">
        <f t="shared" si="3"/>
        <v>1001633.6</v>
      </c>
      <c r="K17" s="23">
        <f t="shared" si="3"/>
        <v>1068370.9999999998</v>
      </c>
      <c r="L17" s="24">
        <f t="shared" si="2"/>
        <v>-66737.39999999979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2222535.9999999995</v>
      </c>
      <c r="C18" s="91">
        <f t="shared" si="4"/>
        <v>10624351</v>
      </c>
      <c r="D18" s="90">
        <f t="shared" si="4"/>
        <v>7634596.2</v>
      </c>
      <c r="E18" s="91">
        <f t="shared" si="4"/>
        <v>519168.4</v>
      </c>
      <c r="F18" s="90">
        <f t="shared" si="4"/>
        <v>8637</v>
      </c>
      <c r="G18" s="91">
        <f t="shared" si="4"/>
        <v>232938</v>
      </c>
      <c r="H18" s="90">
        <f t="shared" si="4"/>
        <v>514621</v>
      </c>
      <c r="I18" s="91">
        <f t="shared" si="4"/>
        <v>53788</v>
      </c>
      <c r="J18" s="90">
        <f t="shared" si="4"/>
        <v>10380390.2</v>
      </c>
      <c r="K18" s="92">
        <f t="shared" si="4"/>
        <v>11430245.399999999</v>
      </c>
      <c r="L18" s="91">
        <f t="shared" si="4"/>
        <v>-1049855.1999999997</v>
      </c>
      <c r="N18" s="45"/>
    </row>
    <row r="19" spans="1:12" s="42" customFormat="1" ht="12.75">
      <c r="A19" s="67" t="s">
        <v>15</v>
      </c>
      <c r="C19" s="41"/>
      <c r="D19" s="41"/>
      <c r="E19" s="41"/>
      <c r="F19" s="41"/>
      <c r="G19" s="41"/>
      <c r="H19" s="41"/>
      <c r="I19" s="41"/>
      <c r="J19" s="41"/>
      <c r="K19" s="107" t="s">
        <v>17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12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-682900.6000000002</v>
      </c>
      <c r="C23" s="33">
        <f>D6-E6</f>
        <v>589613.1999999998</v>
      </c>
      <c r="D23" s="34">
        <f>F6-G6</f>
        <v>-93971</v>
      </c>
      <c r="E23" s="33">
        <f>H6-I6</f>
        <v>33917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-557729.8</v>
      </c>
      <c r="C24" s="33">
        <f aca="true" t="shared" si="6" ref="C24:C34">D7-E7</f>
        <v>439122.49999999994</v>
      </c>
      <c r="D24" s="34">
        <f aca="true" t="shared" si="7" ref="D24:D34">F7-G7</f>
        <v>-32643</v>
      </c>
      <c r="E24" s="33">
        <f aca="true" t="shared" si="8" ref="E24:E34">H7-I7</f>
        <v>9650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-701943.7</v>
      </c>
      <c r="C25" s="36">
        <f t="shared" si="6"/>
        <v>594215.9000000001</v>
      </c>
      <c r="D25" s="37">
        <f t="shared" si="7"/>
        <v>-9519</v>
      </c>
      <c r="E25" s="36">
        <f t="shared" si="8"/>
        <v>680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-1131733</v>
      </c>
      <c r="C26" s="33">
        <f t="shared" si="6"/>
        <v>691799.2000000001</v>
      </c>
      <c r="D26" s="34">
        <f t="shared" si="7"/>
        <v>-14471</v>
      </c>
      <c r="E26" s="33">
        <f t="shared" si="8"/>
        <v>96745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-616214</v>
      </c>
      <c r="C27" s="33">
        <f t="shared" si="6"/>
        <v>690764.5</v>
      </c>
      <c r="D27" s="34">
        <f t="shared" si="7"/>
        <v>-4749</v>
      </c>
      <c r="E27" s="33">
        <f t="shared" si="8"/>
        <v>-1291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-930266.6</v>
      </c>
      <c r="C28" s="36">
        <f t="shared" si="6"/>
        <v>707628.2999999999</v>
      </c>
      <c r="D28" s="37">
        <f t="shared" si="7"/>
        <v>-4634</v>
      </c>
      <c r="E28" s="36">
        <f t="shared" si="8"/>
        <v>15304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-759995.7</v>
      </c>
      <c r="C29" s="33">
        <f t="shared" si="6"/>
        <v>753497.9000000003</v>
      </c>
      <c r="D29" s="34">
        <f t="shared" si="7"/>
        <v>-721</v>
      </c>
      <c r="E29" s="33">
        <f t="shared" si="8"/>
        <v>39438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-556319.7</v>
      </c>
      <c r="C30" s="33">
        <f t="shared" si="6"/>
        <v>740107.4999999999</v>
      </c>
      <c r="D30" s="34">
        <f t="shared" si="7"/>
        <v>-1168</v>
      </c>
      <c r="E30" s="33">
        <f t="shared" si="8"/>
        <v>62817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-526112</v>
      </c>
      <c r="C31" s="36">
        <f t="shared" si="6"/>
        <v>457733.9</v>
      </c>
      <c r="D31" s="37">
        <f t="shared" si="7"/>
        <v>-3663</v>
      </c>
      <c r="E31" s="36">
        <f t="shared" si="8"/>
        <v>48290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-648582.8</v>
      </c>
      <c r="C32" s="33">
        <f t="shared" si="6"/>
        <v>374225.2</v>
      </c>
      <c r="D32" s="34">
        <f t="shared" si="7"/>
        <v>-13339</v>
      </c>
      <c r="E32" s="33">
        <f t="shared" si="8"/>
        <v>15470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-598332.1</v>
      </c>
      <c r="C33" s="33">
        <f t="shared" si="6"/>
        <v>507295.10000000003</v>
      </c>
      <c r="D33" s="34">
        <f t="shared" si="7"/>
        <v>-15968</v>
      </c>
      <c r="E33" s="33">
        <f t="shared" si="8"/>
        <v>54835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-691684.9999999998</v>
      </c>
      <c r="C34" s="36">
        <f t="shared" si="6"/>
        <v>569424.6</v>
      </c>
      <c r="D34" s="37">
        <f t="shared" si="7"/>
        <v>-29455</v>
      </c>
      <c r="E34" s="36">
        <f t="shared" si="8"/>
        <v>84978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-8401815</v>
      </c>
      <c r="C35" s="39">
        <f>SUM(C23:C34)</f>
        <v>7115427.8</v>
      </c>
      <c r="D35" s="40">
        <f>SUM(D23:D34)</f>
        <v>-224301</v>
      </c>
      <c r="E35" s="87">
        <f>SUM(E23:E34)</f>
        <v>460833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13</v>
      </c>
      <c r="C38" s="110"/>
      <c r="D38" s="110"/>
      <c r="E38" s="111"/>
      <c r="G38" s="109" t="s">
        <v>14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-348313.10000000003</v>
      </c>
      <c r="C40" s="33">
        <v>569657.7</v>
      </c>
      <c r="D40" s="34">
        <v>-170284</v>
      </c>
      <c r="E40" s="33">
        <v>1880</v>
      </c>
      <c r="G40" s="30">
        <v>1104797.3</v>
      </c>
      <c r="H40" s="26">
        <v>1051856.7000000002</v>
      </c>
      <c r="I40" s="26">
        <v>52940.59999999986</v>
      </c>
      <c r="J40" s="45"/>
    </row>
    <row r="41" spans="1:10" ht="12.75">
      <c r="A41" s="75">
        <v>2</v>
      </c>
      <c r="B41" s="32">
        <v>-247201.40000000002</v>
      </c>
      <c r="C41" s="33">
        <v>497579.60000000003</v>
      </c>
      <c r="D41" s="34">
        <v>-214842</v>
      </c>
      <c r="E41" s="33">
        <v>510</v>
      </c>
      <c r="G41" s="30">
        <v>984707</v>
      </c>
      <c r="H41" s="26">
        <v>948660.8</v>
      </c>
      <c r="I41" s="26">
        <v>36046.19999999995</v>
      </c>
      <c r="J41" s="45"/>
    </row>
    <row r="42" spans="1:10" ht="13.5" thickBot="1">
      <c r="A42" s="69">
        <v>3</v>
      </c>
      <c r="B42" s="35">
        <v>-302381.20000000007</v>
      </c>
      <c r="C42" s="36">
        <v>508151.8</v>
      </c>
      <c r="D42" s="37">
        <v>-112740</v>
      </c>
      <c r="E42" s="36">
        <v>0</v>
      </c>
      <c r="G42" s="27">
        <v>1031381.7</v>
      </c>
      <c r="H42" s="29">
        <v>938351.1000000001</v>
      </c>
      <c r="I42" s="29">
        <v>93030.59999999986</v>
      </c>
      <c r="J42" s="45"/>
    </row>
    <row r="43" spans="1:10" ht="12.75">
      <c r="A43" s="75">
        <v>4</v>
      </c>
      <c r="B43" s="32">
        <v>-226928.70000000013</v>
      </c>
      <c r="C43" s="33">
        <v>343581.3</v>
      </c>
      <c r="D43" s="34">
        <v>-108849</v>
      </c>
      <c r="E43" s="33">
        <v>0</v>
      </c>
      <c r="G43" s="30">
        <v>949680</v>
      </c>
      <c r="H43" s="26">
        <v>941876.4</v>
      </c>
      <c r="I43" s="26">
        <v>7803.599999999977</v>
      </c>
      <c r="J43" s="45"/>
    </row>
    <row r="44" spans="1:10" ht="12.75">
      <c r="A44" s="75">
        <v>5</v>
      </c>
      <c r="B44" s="32">
        <v>-275968.89999999997</v>
      </c>
      <c r="C44" s="33">
        <v>472910.5</v>
      </c>
      <c r="D44" s="34">
        <v>-66695</v>
      </c>
      <c r="E44" s="33">
        <v>0</v>
      </c>
      <c r="G44" s="30">
        <v>1011236.1000000001</v>
      </c>
      <c r="H44" s="26">
        <v>880989.5</v>
      </c>
      <c r="I44" s="26">
        <v>130246.6000000001</v>
      </c>
      <c r="J44" s="45"/>
    </row>
    <row r="45" spans="1:10" ht="13.5" thickBot="1">
      <c r="A45" s="75">
        <v>6</v>
      </c>
      <c r="B45" s="35">
        <v>-189566.99999999994</v>
      </c>
      <c r="C45" s="36">
        <v>356168</v>
      </c>
      <c r="D45" s="37">
        <v>-22026</v>
      </c>
      <c r="E45" s="36">
        <v>3360</v>
      </c>
      <c r="G45" s="27">
        <v>804294.7</v>
      </c>
      <c r="H45" s="29">
        <v>656359.6999999998</v>
      </c>
      <c r="I45" s="29">
        <v>147935.00000000012</v>
      </c>
      <c r="J45" s="45"/>
    </row>
    <row r="46" spans="1:10" ht="12.75">
      <c r="A46" s="74">
        <v>7</v>
      </c>
      <c r="B46" s="32">
        <v>-500736.79999999993</v>
      </c>
      <c r="C46" s="33">
        <v>554137.4000000004</v>
      </c>
      <c r="D46" s="34">
        <v>-103576</v>
      </c>
      <c r="E46" s="33">
        <v>6300</v>
      </c>
      <c r="G46" s="30">
        <v>805500.5</v>
      </c>
      <c r="H46" s="26">
        <v>849375.9</v>
      </c>
      <c r="I46" s="26">
        <v>-43875.40000000002</v>
      </c>
      <c r="J46" s="45"/>
    </row>
    <row r="47" spans="1:10" ht="12.75">
      <c r="A47" s="75">
        <v>8</v>
      </c>
      <c r="B47" s="32">
        <v>-511590.8999999999</v>
      </c>
      <c r="C47" s="33">
        <v>499797.4</v>
      </c>
      <c r="D47" s="34">
        <v>-52435</v>
      </c>
      <c r="E47" s="33">
        <v>16240</v>
      </c>
      <c r="G47" s="30">
        <v>779095.5</v>
      </c>
      <c r="H47" s="26">
        <v>827083.9999999999</v>
      </c>
      <c r="I47" s="26">
        <v>-47988.49999999988</v>
      </c>
      <c r="J47" s="45"/>
    </row>
    <row r="48" spans="1:10" ht="13.5" thickBot="1">
      <c r="A48" s="69">
        <v>9</v>
      </c>
      <c r="B48" s="35">
        <v>-390855.6</v>
      </c>
      <c r="C48" s="36">
        <v>483669.6</v>
      </c>
      <c r="D48" s="37">
        <v>-121666</v>
      </c>
      <c r="E48" s="36">
        <v>0</v>
      </c>
      <c r="G48" s="27">
        <v>940687.6</v>
      </c>
      <c r="H48" s="29">
        <v>969539.6</v>
      </c>
      <c r="I48" s="29">
        <v>-28852</v>
      </c>
      <c r="J48" s="45"/>
    </row>
    <row r="49" spans="1:10" ht="12.75">
      <c r="A49" s="75">
        <v>10</v>
      </c>
      <c r="B49" s="32">
        <v>-778988.8</v>
      </c>
      <c r="C49" s="33">
        <v>753899.0000000001</v>
      </c>
      <c r="D49" s="34">
        <v>-133148</v>
      </c>
      <c r="E49" s="33">
        <v>6720</v>
      </c>
      <c r="G49" s="30">
        <v>852852.8000000002</v>
      </c>
      <c r="H49" s="26">
        <v>1004370.6000000001</v>
      </c>
      <c r="I49" s="26">
        <v>-151517.79999999993</v>
      </c>
      <c r="J49" s="45"/>
    </row>
    <row r="50" spans="1:10" ht="12.75">
      <c r="A50" s="75">
        <v>11</v>
      </c>
      <c r="B50" s="32">
        <v>-615326</v>
      </c>
      <c r="C50" s="33">
        <v>595953.6000000001</v>
      </c>
      <c r="D50" s="34">
        <v>-171288</v>
      </c>
      <c r="E50" s="33">
        <v>-1640</v>
      </c>
      <c r="G50" s="30">
        <v>935017.3</v>
      </c>
      <c r="H50" s="26">
        <v>1127317.7</v>
      </c>
      <c r="I50" s="26">
        <v>-192300.3999999999</v>
      </c>
      <c r="J50" s="45"/>
    </row>
    <row r="51" spans="1:10" ht="13.5" thickBot="1">
      <c r="A51" s="69">
        <v>12</v>
      </c>
      <c r="B51" s="35">
        <v>-729882.0999999997</v>
      </c>
      <c r="C51" s="36">
        <v>727246.7999999999</v>
      </c>
      <c r="D51" s="37">
        <v>-136731</v>
      </c>
      <c r="E51" s="36">
        <v>87960</v>
      </c>
      <c r="G51" s="43">
        <v>1006410.0000000001</v>
      </c>
      <c r="H51" s="44">
        <v>1057816.2999999998</v>
      </c>
      <c r="I51" s="44">
        <v>-51406.2999999997</v>
      </c>
      <c r="J51" s="45"/>
    </row>
    <row r="52" spans="1:10" ht="13.5" thickBot="1">
      <c r="A52" s="69" t="s">
        <v>0</v>
      </c>
      <c r="B52" s="76">
        <f>SUM(B40:B51)</f>
        <v>-5117740.5</v>
      </c>
      <c r="C52" s="76">
        <f>SUM(C40:C51)</f>
        <v>6362752.7</v>
      </c>
      <c r="D52" s="76">
        <f>SUM(D40:D51)</f>
        <v>-1414280</v>
      </c>
      <c r="E52" s="77">
        <f>SUM(E40:E51)</f>
        <v>121330</v>
      </c>
      <c r="G52" s="78">
        <f>SUM(G40:G51)</f>
        <v>11205660.500000002</v>
      </c>
      <c r="H52" s="82">
        <f>SUM(H40:H51)</f>
        <v>11253598.3</v>
      </c>
      <c r="I52" s="79">
        <f>SUM(I40:I51)</f>
        <v>-47937.79999999958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9.625" style="47" bestFit="1" customWidth="1"/>
    <col min="2" max="2" width="9.625" style="0" bestFit="1" customWidth="1"/>
    <col min="3" max="3" width="10.375" style="0" customWidth="1"/>
    <col min="4" max="4" width="10.875" style="0" customWidth="1"/>
    <col min="5" max="5" width="10.50390625" style="0" customWidth="1"/>
    <col min="6" max="6" width="10.375" style="0" customWidth="1"/>
    <col min="7" max="7" width="10.875" style="0" customWidth="1"/>
    <col min="8" max="8" width="11.375" style="0" customWidth="1"/>
    <col min="9" max="9" width="11.875" style="0" customWidth="1"/>
  </cols>
  <sheetData>
    <row r="1" spans="1:9" ht="13.5" thickBot="1">
      <c r="A1" s="120" t="s">
        <v>16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2014</v>
      </c>
      <c r="C3" s="51">
        <v>2013</v>
      </c>
      <c r="D3" s="48">
        <v>2014</v>
      </c>
      <c r="E3" s="51">
        <v>2013</v>
      </c>
      <c r="F3" s="48">
        <v>2014</v>
      </c>
      <c r="G3" s="51">
        <v>2013</v>
      </c>
      <c r="H3" s="48">
        <v>2014</v>
      </c>
      <c r="I3" s="88">
        <v>2013</v>
      </c>
    </row>
    <row r="4" spans="1:9" ht="12.75">
      <c r="A4" s="53">
        <v>1</v>
      </c>
      <c r="B4" s="49">
        <f>Hárok1!B23</f>
        <v>-682900.6000000002</v>
      </c>
      <c r="C4" s="52">
        <f>Hárok1!B40</f>
        <v>-348313.10000000003</v>
      </c>
      <c r="D4" s="50">
        <f>Hárok1!C23</f>
        <v>589613.1999999998</v>
      </c>
      <c r="E4" s="50">
        <f>Hárok1!C40</f>
        <v>569657.7</v>
      </c>
      <c r="F4" s="49">
        <f>Hárok1!D23</f>
        <v>-93971</v>
      </c>
      <c r="G4" s="52">
        <f>Hárok1!D40</f>
        <v>-170284</v>
      </c>
      <c r="H4" s="49">
        <f>Hárok1!E23</f>
        <v>33917</v>
      </c>
      <c r="I4" s="54">
        <f>Hárok1!E40</f>
        <v>1880</v>
      </c>
    </row>
    <row r="5" spans="1:9" ht="12.75">
      <c r="A5" s="53">
        <v>2</v>
      </c>
      <c r="B5" s="49">
        <f>Hárok1!B24</f>
        <v>-557729.8</v>
      </c>
      <c r="C5" s="52">
        <f>Hárok1!B41</f>
        <v>-247201.40000000002</v>
      </c>
      <c r="D5" s="50">
        <f>Hárok1!C24</f>
        <v>439122.49999999994</v>
      </c>
      <c r="E5" s="50">
        <f>Hárok1!C41</f>
        <v>497579.60000000003</v>
      </c>
      <c r="F5" s="49">
        <f>Hárok1!D24</f>
        <v>-32643</v>
      </c>
      <c r="G5" s="52">
        <f>Hárok1!D41</f>
        <v>-214842</v>
      </c>
      <c r="H5" s="49">
        <f>Hárok1!E24</f>
        <v>9650</v>
      </c>
      <c r="I5" s="54">
        <f>Hárok1!E41</f>
        <v>510</v>
      </c>
    </row>
    <row r="6" spans="1:9" ht="12.75">
      <c r="A6" s="53">
        <v>3</v>
      </c>
      <c r="B6" s="49">
        <f>Hárok1!B25</f>
        <v>-701943.7</v>
      </c>
      <c r="C6" s="52">
        <f>Hárok1!B42</f>
        <v>-302381.20000000007</v>
      </c>
      <c r="D6" s="50">
        <f>Hárok1!C25</f>
        <v>594215.9000000001</v>
      </c>
      <c r="E6" s="50">
        <f>Hárok1!C42</f>
        <v>508151.8</v>
      </c>
      <c r="F6" s="49">
        <f>Hárok1!D25</f>
        <v>-9519</v>
      </c>
      <c r="G6" s="52">
        <f>Hárok1!D42</f>
        <v>-112740</v>
      </c>
      <c r="H6" s="49">
        <f>Hárok1!E25</f>
        <v>680</v>
      </c>
      <c r="I6" s="54">
        <f>Hárok1!E42</f>
        <v>0</v>
      </c>
    </row>
    <row r="7" spans="1:9" ht="12.75">
      <c r="A7" s="53">
        <v>4</v>
      </c>
      <c r="B7" s="49">
        <f>Hárok1!B26</f>
        <v>-1131733</v>
      </c>
      <c r="C7" s="52">
        <f>Hárok1!B43</f>
        <v>-226928.70000000013</v>
      </c>
      <c r="D7" s="50">
        <f>Hárok1!C26</f>
        <v>691799.2000000001</v>
      </c>
      <c r="E7" s="50">
        <f>Hárok1!C43</f>
        <v>343581.3</v>
      </c>
      <c r="F7" s="49">
        <f>Hárok1!D26</f>
        <v>-14471</v>
      </c>
      <c r="G7" s="52">
        <f>Hárok1!D43</f>
        <v>-108849</v>
      </c>
      <c r="H7" s="49">
        <f>Hárok1!E26</f>
        <v>96745</v>
      </c>
      <c r="I7" s="54">
        <f>Hárok1!E43</f>
        <v>0</v>
      </c>
    </row>
    <row r="8" spans="1:9" ht="12.75">
      <c r="A8" s="53">
        <v>5</v>
      </c>
      <c r="B8" s="49">
        <f>Hárok1!B27</f>
        <v>-616214</v>
      </c>
      <c r="C8" s="52">
        <f>Hárok1!B44</f>
        <v>-275968.89999999997</v>
      </c>
      <c r="D8" s="50">
        <f>Hárok1!C27</f>
        <v>690764.5</v>
      </c>
      <c r="E8" s="50">
        <f>Hárok1!C44</f>
        <v>472910.5</v>
      </c>
      <c r="F8" s="49">
        <f>Hárok1!D27</f>
        <v>-4749</v>
      </c>
      <c r="G8" s="52">
        <f>Hárok1!D44</f>
        <v>-66695</v>
      </c>
      <c r="H8" s="49">
        <f>Hárok1!E27</f>
        <v>-1291</v>
      </c>
      <c r="I8" s="54">
        <f>Hárok1!E44</f>
        <v>0</v>
      </c>
    </row>
    <row r="9" spans="1:9" ht="12.75">
      <c r="A9" s="53">
        <v>6</v>
      </c>
      <c r="B9" s="49">
        <f>Hárok1!B28</f>
        <v>-930266.6</v>
      </c>
      <c r="C9" s="52">
        <f>Hárok1!B45</f>
        <v>-189566.99999999994</v>
      </c>
      <c r="D9" s="50">
        <f>Hárok1!C28</f>
        <v>707628.2999999999</v>
      </c>
      <c r="E9" s="50">
        <f>Hárok1!C45</f>
        <v>356168</v>
      </c>
      <c r="F9" s="49">
        <f>Hárok1!D28</f>
        <v>-4634</v>
      </c>
      <c r="G9" s="52">
        <f>Hárok1!D45</f>
        <v>-22026</v>
      </c>
      <c r="H9" s="49">
        <f>Hárok1!E28</f>
        <v>15304</v>
      </c>
      <c r="I9" s="54">
        <f>Hárok1!E45</f>
        <v>3360</v>
      </c>
    </row>
    <row r="10" spans="1:9" ht="12.75">
      <c r="A10" s="53">
        <v>7</v>
      </c>
      <c r="B10" s="49">
        <f>Hárok1!B29</f>
        <v>-759995.7</v>
      </c>
      <c r="C10" s="52">
        <f>Hárok1!B46</f>
        <v>-500736.79999999993</v>
      </c>
      <c r="D10" s="50">
        <f>Hárok1!C29</f>
        <v>753497.9000000003</v>
      </c>
      <c r="E10" s="50">
        <f>Hárok1!C46</f>
        <v>554137.4000000004</v>
      </c>
      <c r="F10" s="49">
        <f>Hárok1!D29</f>
        <v>-721</v>
      </c>
      <c r="G10" s="52">
        <f>Hárok1!D46</f>
        <v>-103576</v>
      </c>
      <c r="H10" s="49">
        <f>Hárok1!E29</f>
        <v>39438</v>
      </c>
      <c r="I10" s="54">
        <f>Hárok1!E46</f>
        <v>6300</v>
      </c>
    </row>
    <row r="11" spans="1:9" ht="12.75">
      <c r="A11" s="53">
        <v>8</v>
      </c>
      <c r="B11" s="49">
        <f>Hárok1!B30</f>
        <v>-556319.7</v>
      </c>
      <c r="C11" s="52">
        <f>Hárok1!B47</f>
        <v>-511590.8999999999</v>
      </c>
      <c r="D11" s="50">
        <f>Hárok1!C30</f>
        <v>740107.4999999999</v>
      </c>
      <c r="E11" s="50">
        <f>Hárok1!C47</f>
        <v>499797.4</v>
      </c>
      <c r="F11" s="49">
        <f>Hárok1!D30</f>
        <v>-1168</v>
      </c>
      <c r="G11" s="52">
        <f>Hárok1!D47</f>
        <v>-52435</v>
      </c>
      <c r="H11" s="49">
        <f>Hárok1!E30</f>
        <v>62817</v>
      </c>
      <c r="I11" s="54">
        <f>Hárok1!E47</f>
        <v>16240</v>
      </c>
    </row>
    <row r="12" spans="1:9" ht="12.75">
      <c r="A12" s="53">
        <v>9</v>
      </c>
      <c r="B12" s="49">
        <f>Hárok1!B31</f>
        <v>-526112</v>
      </c>
      <c r="C12" s="52">
        <f>Hárok1!B48</f>
        <v>-390855.6</v>
      </c>
      <c r="D12" s="50">
        <f>Hárok1!C31</f>
        <v>457733.9</v>
      </c>
      <c r="E12" s="50">
        <f>Hárok1!C48</f>
        <v>483669.6</v>
      </c>
      <c r="F12" s="49">
        <f>Hárok1!D31</f>
        <v>-3663</v>
      </c>
      <c r="G12" s="52">
        <f>Hárok1!D48</f>
        <v>-121666</v>
      </c>
      <c r="H12" s="49">
        <f>Hárok1!E31</f>
        <v>48290</v>
      </c>
      <c r="I12" s="54">
        <f>Hárok1!E48</f>
        <v>0</v>
      </c>
    </row>
    <row r="13" spans="1:9" ht="12.75">
      <c r="A13" s="53">
        <v>10</v>
      </c>
      <c r="B13" s="49">
        <f>Hárok1!B32</f>
        <v>-648582.8</v>
      </c>
      <c r="C13" s="52">
        <f>Hárok1!B49</f>
        <v>-778988.8</v>
      </c>
      <c r="D13" s="50">
        <f>Hárok1!C32</f>
        <v>374225.2</v>
      </c>
      <c r="E13" s="50">
        <f>Hárok1!C49</f>
        <v>753899.0000000001</v>
      </c>
      <c r="F13" s="49">
        <f>Hárok1!D32</f>
        <v>-13339</v>
      </c>
      <c r="G13" s="52">
        <f>Hárok1!D49</f>
        <v>-133148</v>
      </c>
      <c r="H13" s="49">
        <f>Hárok1!E32</f>
        <v>15470</v>
      </c>
      <c r="I13" s="54">
        <f>Hárok1!E49</f>
        <v>6720</v>
      </c>
    </row>
    <row r="14" spans="1:9" ht="12.75">
      <c r="A14" s="53">
        <v>11</v>
      </c>
      <c r="B14" s="49">
        <f>Hárok1!B33</f>
        <v>-598332.1</v>
      </c>
      <c r="C14" s="52">
        <f>Hárok1!B50</f>
        <v>-615326</v>
      </c>
      <c r="D14" s="50">
        <f>Hárok1!C33</f>
        <v>507295.10000000003</v>
      </c>
      <c r="E14" s="50">
        <f>Hárok1!C50</f>
        <v>595953.6000000001</v>
      </c>
      <c r="F14" s="49">
        <f>Hárok1!D33</f>
        <v>-15968</v>
      </c>
      <c r="G14" s="52">
        <f>Hárok1!D50</f>
        <v>-171288</v>
      </c>
      <c r="H14" s="49">
        <f>Hárok1!E33</f>
        <v>54835</v>
      </c>
      <c r="I14" s="54">
        <f>Hárok1!E50</f>
        <v>-1640</v>
      </c>
    </row>
    <row r="15" spans="1:9" ht="12.75">
      <c r="A15" s="60">
        <v>12</v>
      </c>
      <c r="B15" s="62">
        <f>Hárok1!B34</f>
        <v>-691684.9999999998</v>
      </c>
      <c r="C15" s="63">
        <f>Hárok1!B51</f>
        <v>-729882.0999999997</v>
      </c>
      <c r="D15" s="64">
        <f>Hárok1!C34</f>
        <v>569424.6</v>
      </c>
      <c r="E15" s="64">
        <f>Hárok1!C51</f>
        <v>727246.7999999999</v>
      </c>
      <c r="F15" s="62">
        <f>Hárok1!D34</f>
        <v>-29455</v>
      </c>
      <c r="G15" s="63">
        <f>Hárok1!D51</f>
        <v>-136731</v>
      </c>
      <c r="H15" s="62">
        <f>Hárok1!E34</f>
        <v>84978</v>
      </c>
      <c r="I15" s="65">
        <f>Hárok1!E51</f>
        <v>87960</v>
      </c>
    </row>
    <row r="16" spans="1:9" ht="13.5" thickBot="1">
      <c r="A16" s="61" t="s">
        <v>0</v>
      </c>
      <c r="B16" s="55">
        <f>SUM(B4:B15)</f>
        <v>-8401815</v>
      </c>
      <c r="C16" s="56">
        <f aca="true" t="shared" si="0" ref="C16:I16">SUM(C4:C15)</f>
        <v>-5117740.5</v>
      </c>
      <c r="D16" s="57">
        <f t="shared" si="0"/>
        <v>7115427.8</v>
      </c>
      <c r="E16" s="57">
        <f t="shared" si="0"/>
        <v>6362752.7</v>
      </c>
      <c r="F16" s="55">
        <f t="shared" si="0"/>
        <v>-224301</v>
      </c>
      <c r="G16" s="56">
        <f t="shared" si="0"/>
        <v>-1414280</v>
      </c>
      <c r="H16" s="55">
        <f t="shared" si="0"/>
        <v>460833</v>
      </c>
      <c r="I16" s="58">
        <f t="shared" si="0"/>
        <v>121330</v>
      </c>
    </row>
    <row r="18" ht="12.75">
      <c r="A18" s="89" t="s">
        <v>18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Stanislav Dudášik</cp:lastModifiedBy>
  <cp:lastPrinted>2016-05-27T11:13:11Z</cp:lastPrinted>
  <dcterms:created xsi:type="dcterms:W3CDTF">2005-04-22T10:33:11Z</dcterms:created>
  <dcterms:modified xsi:type="dcterms:W3CDTF">2016-07-11T13:01:23Z</dcterms:modified>
  <cp:category/>
  <cp:version/>
  <cp:contentType/>
  <cp:contentStatus/>
</cp:coreProperties>
</file>