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<sst xmlns="http://schemas.openxmlformats.org/spreadsheetml/2006/main" count="52" uniqueCount="22">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</sst>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30393556"/>
        <c:axId val="5106549"/>
      </c:barChart>
      <c:catAx>
        <c:axId val="3039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106549"/>
        <c:crosses val="autoZero"/>
        <c:auto val="1"/>
        <c:lblOffset val="0"/>
        <c:tickLblSkip val="1"/>
        <c:noMultiLvlLbl val="0"/>
      </c:catAx>
      <c:valAx>
        <c:axId val="510654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3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45958942"/>
        <c:axId val="10977295"/>
      </c:barChart>
      <c:catAx>
        <c:axId val="4595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0977295"/>
        <c:crosses val="autoZero"/>
        <c:auto val="1"/>
        <c:lblOffset val="0"/>
        <c:tickLblSkip val="1"/>
        <c:noMultiLvlLbl val="0"/>
      </c:catAx>
      <c:valAx>
        <c:axId val="1097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8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31686792"/>
        <c:axId val="16745673"/>
      </c:barChart>
      <c:catAx>
        <c:axId val="3168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6745673"/>
        <c:crosses val="autoZero"/>
        <c:auto val="1"/>
        <c:lblOffset val="0"/>
        <c:tickLblSkip val="1"/>
        <c:noMultiLvlLbl val="0"/>
      </c:catAx>
      <c:valAx>
        <c:axId val="1674567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6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16493330"/>
        <c:axId val="14222243"/>
      </c:barChart>
      <c:catAx>
        <c:axId val="16493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222243"/>
        <c:crosses val="autoZero"/>
        <c:auto val="1"/>
        <c:lblOffset val="0"/>
        <c:tickLblSkip val="1"/>
        <c:noMultiLvlLbl val="0"/>
      </c:catAx>
      <c:valAx>
        <c:axId val="1422224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3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H26" sqref="H26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>
        <v>503.95999999999964</v>
      </c>
      <c r="C10" s="25">
        <v>1012496.0700000001</v>
      </c>
      <c r="D10" s="30">
        <v>868917.7879999996</v>
      </c>
      <c r="E10" s="25">
        <v>0</v>
      </c>
      <c r="F10" s="30">
        <v>0</v>
      </c>
      <c r="G10" s="26">
        <v>358244.70000000024</v>
      </c>
      <c r="H10" s="30">
        <v>284608.27499999997</v>
      </c>
      <c r="I10" s="25">
        <v>103.55</v>
      </c>
      <c r="J10" s="30">
        <f t="shared" si="0"/>
        <v>1154030.0229999996</v>
      </c>
      <c r="K10" s="25">
        <f t="shared" si="1"/>
        <v>1370844.3200000003</v>
      </c>
      <c r="L10" s="26">
        <f t="shared" si="2"/>
        <v>-216814.29700000072</v>
      </c>
      <c r="P10" s="45"/>
      <c r="Q10" s="45"/>
    </row>
    <row r="11" spans="1:17" ht="13.5" thickBot="1">
      <c r="A11" s="4">
        <v>6</v>
      </c>
      <c r="B11" s="11">
        <v>0.7150000000000001</v>
      </c>
      <c r="C11" s="12">
        <v>972853.6799999998</v>
      </c>
      <c r="D11" s="11">
        <v>673968.3960000004</v>
      </c>
      <c r="E11" s="12">
        <v>0.05</v>
      </c>
      <c r="F11" s="11">
        <v>1</v>
      </c>
      <c r="G11" s="13">
        <v>302485.50000000006</v>
      </c>
      <c r="H11" s="11">
        <v>213859.34999999983</v>
      </c>
      <c r="I11" s="13">
        <v>301.375</v>
      </c>
      <c r="J11" s="25">
        <f t="shared" si="0"/>
        <v>887829.4610000002</v>
      </c>
      <c r="K11" s="25">
        <f t="shared" si="1"/>
        <v>1275640.605</v>
      </c>
      <c r="L11" s="29">
        <f t="shared" si="2"/>
        <v>-387811.14399999974</v>
      </c>
      <c r="P11" s="45"/>
      <c r="Q11" s="45"/>
    </row>
    <row r="12" spans="1:17" ht="12.75">
      <c r="A12" s="9">
        <v>7</v>
      </c>
      <c r="B12" s="17">
        <v>275.86999999999995</v>
      </c>
      <c r="C12" s="18">
        <v>709143.7650000006</v>
      </c>
      <c r="D12" s="17">
        <v>746511.6309999999</v>
      </c>
      <c r="E12" s="18">
        <v>0</v>
      </c>
      <c r="F12" s="17">
        <v>0</v>
      </c>
      <c r="G12" s="19">
        <v>411430.4999999995</v>
      </c>
      <c r="H12" s="17">
        <v>288649.3249999999</v>
      </c>
      <c r="I12" s="19">
        <v>190.25</v>
      </c>
      <c r="J12" s="31">
        <f t="shared" si="0"/>
        <v>1035436.8259999999</v>
      </c>
      <c r="K12" s="31">
        <f t="shared" si="1"/>
        <v>1120764.5150000001</v>
      </c>
      <c r="L12" s="26">
        <f t="shared" si="2"/>
        <v>-85327.68900000025</v>
      </c>
      <c r="P12" s="45"/>
      <c r="Q12" s="45"/>
    </row>
    <row r="13" spans="1:17" ht="12.75">
      <c r="A13" s="4">
        <v>8</v>
      </c>
      <c r="B13" s="11">
        <v>39.385</v>
      </c>
      <c r="C13" s="12">
        <v>771867.7099999998</v>
      </c>
      <c r="D13" s="11">
        <v>721150.3380000008</v>
      </c>
      <c r="E13" s="12">
        <v>59.12499999999999</v>
      </c>
      <c r="F13" s="11">
        <v>39.4</v>
      </c>
      <c r="G13" s="13">
        <v>334947.9</v>
      </c>
      <c r="H13" s="11">
        <v>260154.87500000003</v>
      </c>
      <c r="I13" s="13">
        <v>22.749999999999993</v>
      </c>
      <c r="J13" s="25">
        <v>981383.9980000008</v>
      </c>
      <c r="K13" s="25">
        <v>1106897.4849999999</v>
      </c>
      <c r="L13" s="26">
        <v>-125513.48699999903</v>
      </c>
      <c r="P13" s="45"/>
      <c r="Q13" s="45"/>
    </row>
    <row r="14" spans="1:17" ht="13.5" thickBot="1">
      <c r="A14" s="10">
        <v>9</v>
      </c>
      <c r="B14" s="14">
        <v>822.5249999999999</v>
      </c>
      <c r="C14" s="15">
        <v>723858.8149999995</v>
      </c>
      <c r="D14" s="14">
        <v>671410.8580000012</v>
      </c>
      <c r="E14" s="15">
        <v>242.5</v>
      </c>
      <c r="F14" s="14">
        <v>248.99999999999997</v>
      </c>
      <c r="G14" s="16">
        <v>277966.8</v>
      </c>
      <c r="H14" s="14">
        <v>183632.44999999998</v>
      </c>
      <c r="I14" s="16">
        <v>5747.200000000001</v>
      </c>
      <c r="J14" s="27">
        <f t="shared" si="0"/>
        <v>856114.8330000011</v>
      </c>
      <c r="K14" s="28">
        <f t="shared" si="1"/>
        <v>1007815.3149999995</v>
      </c>
      <c r="L14" s="29">
        <f t="shared" si="2"/>
        <v>-151700.48199999833</v>
      </c>
      <c r="P14" s="45"/>
      <c r="Q14" s="45"/>
    </row>
    <row r="15" spans="1:17" ht="12.75">
      <c r="A15" s="4">
        <v>10</v>
      </c>
      <c r="B15" s="11">
        <v>1872.6950000000002</v>
      </c>
      <c r="C15" s="12">
        <v>967359.8200000004</v>
      </c>
      <c r="D15" s="11">
        <v>721358.8449999997</v>
      </c>
      <c r="E15" s="12">
        <v>5982.453999999999</v>
      </c>
      <c r="F15" s="11">
        <v>31.6</v>
      </c>
      <c r="G15" s="13">
        <v>330165.59999999986</v>
      </c>
      <c r="H15" s="11">
        <v>183299.97500000006</v>
      </c>
      <c r="I15" s="13">
        <v>104.80000000000001</v>
      </c>
      <c r="J15" s="25">
        <f t="shared" si="0"/>
        <v>906563.1149999998</v>
      </c>
      <c r="K15" s="25">
        <f t="shared" si="1"/>
        <v>1303612.6740000003</v>
      </c>
      <c r="L15" s="26">
        <f t="shared" si="2"/>
        <v>-397049.5590000006</v>
      </c>
      <c r="P15" s="45"/>
      <c r="Q15" s="45"/>
    </row>
    <row r="16" spans="1:17" ht="12.75">
      <c r="A16" s="4">
        <v>11</v>
      </c>
      <c r="B16" s="11">
        <v>4703.615000000003</v>
      </c>
      <c r="C16" s="12">
        <v>1040340.6700000003</v>
      </c>
      <c r="D16" s="11">
        <v>850914.834000001</v>
      </c>
      <c r="E16" s="12">
        <v>0.025</v>
      </c>
      <c r="F16" s="11">
        <v>0.6</v>
      </c>
      <c r="G16" s="13">
        <v>304149.89999999997</v>
      </c>
      <c r="H16" s="11">
        <v>289792.5499999998</v>
      </c>
      <c r="I16" s="13">
        <v>3.175</v>
      </c>
      <c r="J16" s="25">
        <f t="shared" si="0"/>
        <v>1145411.5990000009</v>
      </c>
      <c r="K16" s="25">
        <f t="shared" si="1"/>
        <v>1344493.7700000003</v>
      </c>
      <c r="L16" s="26">
        <f t="shared" si="2"/>
        <v>-199082.1709999994</v>
      </c>
      <c r="P16" s="45"/>
      <c r="Q16" s="45"/>
    </row>
    <row r="17" spans="1:17" ht="12.75">
      <c r="A17" s="5">
        <v>12</v>
      </c>
      <c r="B17" s="20">
        <v>5746.94</v>
      </c>
      <c r="C17" s="21">
        <v>824194.9599999991</v>
      </c>
      <c r="D17" s="20">
        <v>712856.1460000012</v>
      </c>
      <c r="E17" s="21">
        <v>78.34100000000001</v>
      </c>
      <c r="F17" s="20">
        <v>0.2</v>
      </c>
      <c r="G17" s="22">
        <v>306129.70000000054</v>
      </c>
      <c r="H17" s="20">
        <v>205122.6000000001</v>
      </c>
      <c r="I17" s="22">
        <v>2354.925000000001</v>
      </c>
      <c r="J17" s="23">
        <f t="shared" si="0"/>
        <v>923725.8860000012</v>
      </c>
      <c r="K17" s="23">
        <f t="shared" si="1"/>
        <v>1132757.9259999997</v>
      </c>
      <c r="L17" s="24">
        <f t="shared" si="2"/>
        <v>-209032.03999999852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20011.310000000005</v>
      </c>
      <c r="C18" s="90">
        <f t="shared" si="3"/>
        <v>11172301.019999998</v>
      </c>
      <c r="D18" s="89">
        <f t="shared" si="3"/>
        <v>9458846.084000006</v>
      </c>
      <c r="E18" s="90">
        <f t="shared" si="3"/>
        <v>6362.560999999999</v>
      </c>
      <c r="F18" s="89">
        <f t="shared" si="3"/>
        <v>321.8</v>
      </c>
      <c r="G18" s="90">
        <f t="shared" si="3"/>
        <v>4372086.1</v>
      </c>
      <c r="H18" s="89">
        <f t="shared" si="3"/>
        <v>3054603.9649999994</v>
      </c>
      <c r="I18" s="90">
        <f t="shared" si="3"/>
        <v>9712.505000000001</v>
      </c>
      <c r="J18" s="89">
        <f t="shared" si="3"/>
        <v>12533783.159000007</v>
      </c>
      <c r="K18" s="91">
        <f t="shared" si="3"/>
        <v>15560462.185999997</v>
      </c>
      <c r="L18" s="90">
        <f t="shared" si="3"/>
        <v>-3026679.026999992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15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19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-1011992.1100000001</v>
      </c>
      <c r="C27" s="33">
        <f t="shared" si="5"/>
        <v>868917.7879999996</v>
      </c>
      <c r="D27" s="34">
        <f t="shared" si="6"/>
        <v>-358244.70000000024</v>
      </c>
      <c r="E27" s="33">
        <f t="shared" si="7"/>
        <v>284504.725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-972852.9649999999</v>
      </c>
      <c r="C28" s="36">
        <f t="shared" si="5"/>
        <v>673968.3460000004</v>
      </c>
      <c r="D28" s="37">
        <f t="shared" si="6"/>
        <v>-302484.50000000006</v>
      </c>
      <c r="E28" s="36">
        <f t="shared" si="7"/>
        <v>213557.97499999983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-708867.8950000006</v>
      </c>
      <c r="C29" s="33">
        <f t="shared" si="5"/>
        <v>746511.6309999999</v>
      </c>
      <c r="D29" s="34">
        <f t="shared" si="6"/>
        <v>-411430.4999999995</v>
      </c>
      <c r="E29" s="33">
        <f t="shared" si="7"/>
        <v>288459.0749999999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-771828.3249999998</v>
      </c>
      <c r="C30" s="33">
        <f t="shared" si="5"/>
        <v>721091.2130000008</v>
      </c>
      <c r="D30" s="34">
        <f t="shared" si="6"/>
        <v>-334908.5</v>
      </c>
      <c r="E30" s="33">
        <f t="shared" si="7"/>
        <v>260132.12500000003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-723036.2899999995</v>
      </c>
      <c r="C31" s="36">
        <f t="shared" si="5"/>
        <v>671168.3580000012</v>
      </c>
      <c r="D31" s="37">
        <f t="shared" si="6"/>
        <v>-277717.8</v>
      </c>
      <c r="E31" s="36">
        <f t="shared" si="7"/>
        <v>177885.24999999997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-965487.1250000005</v>
      </c>
      <c r="C32" s="33">
        <f t="shared" si="5"/>
        <v>715376.3909999997</v>
      </c>
      <c r="D32" s="34">
        <f t="shared" si="6"/>
        <v>-330133.9999999999</v>
      </c>
      <c r="E32" s="33">
        <f t="shared" si="7"/>
        <v>183195.17500000008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-1035637.0550000003</v>
      </c>
      <c r="C33" s="33">
        <f t="shared" si="5"/>
        <v>850914.8090000009</v>
      </c>
      <c r="D33" s="34">
        <f t="shared" si="6"/>
        <v>-304149.3</v>
      </c>
      <c r="E33" s="33">
        <f t="shared" si="7"/>
        <v>289789.3749999998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-818448.0199999992</v>
      </c>
      <c r="C34" s="36">
        <f t="shared" si="5"/>
        <v>712777.8050000012</v>
      </c>
      <c r="D34" s="37">
        <f t="shared" si="6"/>
        <v>-306129.5000000005</v>
      </c>
      <c r="E34" s="36">
        <f t="shared" si="7"/>
        <v>202767.6750000001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-11152289.709999997</v>
      </c>
      <c r="C35" s="39">
        <f>SUM(C23:C34)</f>
        <v>9452483.523000006</v>
      </c>
      <c r="D35" s="40">
        <f>SUM(D23:D34)</f>
        <v>-4371764.3</v>
      </c>
      <c r="E35" s="87">
        <f>SUM(E23:E34)</f>
        <v>3044891.46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20</v>
      </c>
      <c r="C38" s="109"/>
      <c r="D38" s="109"/>
      <c r="E38" s="110"/>
      <c r="G38" s="108" t="s">
        <v>21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-1011992.1100000001</v>
      </c>
      <c r="C8" s="52">
        <f>Hárok1!B44</f>
        <v>-943362.269999999</v>
      </c>
      <c r="D8" s="50">
        <f>Hárok1!C27</f>
        <v>868917.7879999996</v>
      </c>
      <c r="E8" s="50">
        <f>Hárok1!C44</f>
        <v>606330.2200000003</v>
      </c>
      <c r="F8" s="49">
        <f>Hárok1!D27</f>
        <v>-358244.70000000024</v>
      </c>
      <c r="G8" s="52">
        <f>Hárok1!D44</f>
        <v>-431714.7999999997</v>
      </c>
      <c r="H8" s="49">
        <f>Hárok1!E27</f>
        <v>284504.725</v>
      </c>
      <c r="I8" s="54">
        <f>Hárok1!E44</f>
        <v>242254.72000000006</v>
      </c>
    </row>
    <row r="9" spans="1:9" ht="12.75">
      <c r="A9" s="53">
        <v>6</v>
      </c>
      <c r="B9" s="49">
        <f>Hárok1!B28</f>
        <v>-972852.9649999999</v>
      </c>
      <c r="C9" s="52">
        <f>Hárok1!B45</f>
        <v>-811527.8150000004</v>
      </c>
      <c r="D9" s="50">
        <f>Hárok1!C28</f>
        <v>673968.3460000004</v>
      </c>
      <c r="E9" s="50">
        <f>Hárok1!C45</f>
        <v>518305.02699999936</v>
      </c>
      <c r="F9" s="49">
        <f>Hárok1!D28</f>
        <v>-302484.50000000006</v>
      </c>
      <c r="G9" s="52">
        <f>Hárok1!D45</f>
        <v>-253507.40000000023</v>
      </c>
      <c r="H9" s="49">
        <f>Hárok1!E28</f>
        <v>213557.97499999983</v>
      </c>
      <c r="I9" s="54">
        <f>Hárok1!E45</f>
        <v>83825.12000000017</v>
      </c>
    </row>
    <row r="10" spans="1:9" ht="12.75">
      <c r="A10" s="53">
        <v>7</v>
      </c>
      <c r="B10" s="49">
        <f>Hárok1!B29</f>
        <v>-708867.8950000006</v>
      </c>
      <c r="C10" s="52">
        <f>Hárok1!B46</f>
        <v>-658496.3349999998</v>
      </c>
      <c r="D10" s="50">
        <f>Hárok1!C29</f>
        <v>746511.6309999999</v>
      </c>
      <c r="E10" s="50">
        <f>Hárok1!C46</f>
        <v>773308.8419999989</v>
      </c>
      <c r="F10" s="49">
        <f>Hárok1!D29</f>
        <v>-411430.4999999995</v>
      </c>
      <c r="G10" s="52">
        <f>Hárok1!D46</f>
        <v>-244882.0000000001</v>
      </c>
      <c r="H10" s="49">
        <f>Hárok1!E29</f>
        <v>288459.0749999999</v>
      </c>
      <c r="I10" s="54">
        <f>Hárok1!E46</f>
        <v>169025.3599999999</v>
      </c>
    </row>
    <row r="11" spans="1:9" ht="12.75">
      <c r="A11" s="53">
        <v>8</v>
      </c>
      <c r="B11" s="49">
        <f>Hárok1!B30</f>
        <v>-771828.3249999998</v>
      </c>
      <c r="C11" s="52">
        <f>Hárok1!B47</f>
        <v>-463402.6899999999</v>
      </c>
      <c r="D11" s="50">
        <f>Hárok1!C30</f>
        <v>721091.2130000008</v>
      </c>
      <c r="E11" s="50">
        <f>Hárok1!C47</f>
        <v>687370.0769999996</v>
      </c>
      <c r="F11" s="49">
        <f>Hárok1!D30</f>
        <v>-334908.5</v>
      </c>
      <c r="G11" s="52">
        <f>Hárok1!D47</f>
        <v>-165513.29999999996</v>
      </c>
      <c r="H11" s="49">
        <f>Hárok1!E30</f>
        <v>260132.12500000003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-723036.2899999995</v>
      </c>
      <c r="C12" s="52">
        <f>Hárok1!B48</f>
        <v>-605138.6649999999</v>
      </c>
      <c r="D12" s="50">
        <f>Hárok1!C31</f>
        <v>671168.3580000012</v>
      </c>
      <c r="E12" s="50">
        <f>Hárok1!C48</f>
        <v>592910.2900000002</v>
      </c>
      <c r="F12" s="49">
        <f>Hárok1!D31</f>
        <v>-277717.8</v>
      </c>
      <c r="G12" s="52">
        <f>Hárok1!D48</f>
        <v>-246650.3</v>
      </c>
      <c r="H12" s="49">
        <f>Hárok1!E31</f>
        <v>177885.24999999997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-965487.1250000005</v>
      </c>
      <c r="C13" s="52">
        <f>Hárok1!B49</f>
        <v>-730548.6250000008</v>
      </c>
      <c r="D13" s="50">
        <f>Hárok1!C32</f>
        <v>715376.3909999997</v>
      </c>
      <c r="E13" s="50">
        <f>Hárok1!C49</f>
        <v>571796.404999999</v>
      </c>
      <c r="F13" s="49">
        <f>Hárok1!D32</f>
        <v>-330133.9999999999</v>
      </c>
      <c r="G13" s="52">
        <f>Hárok1!D49</f>
        <v>-395656.3000000003</v>
      </c>
      <c r="H13" s="49">
        <f>Hárok1!E32</f>
        <v>183195.17500000008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-1035637.0550000003</v>
      </c>
      <c r="C14" s="52">
        <f>Hárok1!B50</f>
        <v>-541022.4649999999</v>
      </c>
      <c r="D14" s="50">
        <f>Hárok1!C33</f>
        <v>850914.8090000009</v>
      </c>
      <c r="E14" s="50">
        <f>Hárok1!C50</f>
        <v>542586.8200000005</v>
      </c>
      <c r="F14" s="49">
        <f>Hárok1!D33</f>
        <v>-304149.3</v>
      </c>
      <c r="G14" s="52">
        <f>Hárok1!D50</f>
        <v>-276569.8999999996</v>
      </c>
      <c r="H14" s="49">
        <f>Hárok1!E33</f>
        <v>289789.3749999998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-818448.0199999992</v>
      </c>
      <c r="C15" s="63">
        <f>Hárok1!B51</f>
        <v>-901244.8099999987</v>
      </c>
      <c r="D15" s="64">
        <f>Hárok1!C34</f>
        <v>712777.8050000012</v>
      </c>
      <c r="E15" s="64">
        <f>Hárok1!C51</f>
        <v>833949.4560000004</v>
      </c>
      <c r="F15" s="62">
        <f>Hárok1!D34</f>
        <v>-306129.5000000005</v>
      </c>
      <c r="G15" s="63">
        <f>Hárok1!D51</f>
        <v>-360060.1000000001</v>
      </c>
      <c r="H15" s="62">
        <f>Hárok1!E34</f>
        <v>202767.6750000001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-11152289.709999997</v>
      </c>
      <c r="C16" s="56">
        <f aca="true" t="shared" si="0" ref="C16:I16">SUM(C4:C15)</f>
        <v>-8897800.015</v>
      </c>
      <c r="D16" s="57">
        <f t="shared" si="0"/>
        <v>9452483.523000006</v>
      </c>
      <c r="E16" s="57">
        <f t="shared" si="0"/>
        <v>8318362.153999997</v>
      </c>
      <c r="F16" s="55">
        <f t="shared" si="0"/>
        <v>-4371764.3</v>
      </c>
      <c r="G16" s="56">
        <f t="shared" si="0"/>
        <v>-4183871.4000000004</v>
      </c>
      <c r="H16" s="55">
        <f t="shared" si="0"/>
        <v>3044891.46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2018-02-01T13:11:15Z</dcterms:modified>
  <cp:category/>
  <cp:version/>
  <cp:contentType/>
  <cp:contentStatus/>
</cp:coreProperties>
</file>